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ahel/Desktop/Appendix documents/"/>
    </mc:Choice>
  </mc:AlternateContent>
  <bookViews>
    <workbookView xWindow="0" yWindow="460" windowWidth="10000" windowHeight="5060" tabRatio="500"/>
  </bookViews>
  <sheets>
    <sheet name="Project Plan" sheetId="1" r:id="rId1"/>
    <sheet name="Project Team" sheetId="5" r:id="rId2"/>
    <sheet name="Risk &amp; Issue Log" sheetId="4" r:id="rId3"/>
    <sheet name="Lists" sheetId="2" r:id="rId4"/>
  </sheets>
  <externalReferences>
    <externalReference r:id="rId5"/>
  </externalReferences>
  <definedNames>
    <definedName name="_xlnm._FilterDatabase" localSheetId="0" hidden="1">'Project Plan'!$A$8:$L$8</definedName>
    <definedName name="_xlnm._FilterDatabase" localSheetId="2" hidden="1">'Risk &amp; Issue Log'!$A$6:$N$43</definedName>
    <definedName name="Campaign">[1]!CategoryAndEmployeeTable[[#Headers],[Key Responsibilities]]</definedName>
    <definedName name="CategoryList">[1]Setup!$B$5:$B$11</definedName>
    <definedName name="ColumnTitle2">[1]!CategoryAndEmployeeTable[[#Headers],[Key Responsibilities]]</definedName>
    <definedName name="EmployeeList">[1]Setup!$C$5:$C$11</definedName>
    <definedName name="_xlnm.Print_Area" localSheetId="0">'Project Plan'!$B$1:$AH$52</definedName>
    <definedName name="_xlnm.Print_Area" localSheetId="2">'Risk &amp; Issue Log'!$B$1:$N$45</definedName>
    <definedName name="_xlnm.Print_Titles" localSheetId="0">'Project Plan'!$B:$B</definedName>
    <definedName name="_xlnm.Print_Titles" localSheetId="2">'Risk &amp; Issue Log'!$B:$B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7" i="1" l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O9" i="1"/>
  <c r="M9" i="1"/>
  <c r="L9" i="1"/>
  <c r="O11" i="1"/>
  <c r="O12" i="1"/>
  <c r="O13" i="1"/>
  <c r="O14" i="1"/>
  <c r="O15" i="1"/>
  <c r="O25" i="1"/>
  <c r="O26" i="1"/>
  <c r="O27" i="1"/>
  <c r="O28" i="1"/>
  <c r="O29" i="1"/>
  <c r="O30" i="1"/>
  <c r="O34" i="1"/>
  <c r="O35" i="1"/>
  <c r="O42" i="1"/>
  <c r="O45" i="1"/>
  <c r="O46" i="1"/>
  <c r="O47" i="1"/>
  <c r="O48" i="1"/>
  <c r="O49" i="1"/>
  <c r="O51" i="1"/>
  <c r="O52" i="1"/>
  <c r="O53" i="1"/>
  <c r="O54" i="1"/>
  <c r="O56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5" i="1"/>
  <c r="O76" i="1"/>
  <c r="O78" i="1"/>
  <c r="O79" i="1"/>
  <c r="O80" i="1"/>
  <c r="O81" i="1"/>
  <c r="O82" i="1"/>
  <c r="O83" i="1"/>
  <c r="O84" i="1"/>
  <c r="O85" i="1"/>
  <c r="O86" i="1"/>
  <c r="O87" i="1"/>
  <c r="O88" i="1"/>
  <c r="O10" i="1"/>
  <c r="N11" i="1"/>
  <c r="N12" i="1"/>
  <c r="N13" i="1"/>
  <c r="N14" i="1"/>
  <c r="N15" i="1"/>
  <c r="N16" i="1"/>
  <c r="N25" i="1"/>
  <c r="N26" i="1"/>
  <c r="N27" i="1"/>
  <c r="N28" i="1"/>
  <c r="N29" i="1"/>
  <c r="N30" i="1"/>
  <c r="N34" i="1"/>
  <c r="N35" i="1"/>
  <c r="N42" i="1"/>
  <c r="N44" i="1"/>
  <c r="N45" i="1"/>
  <c r="N46" i="1"/>
  <c r="N47" i="1"/>
  <c r="N48" i="1"/>
  <c r="N49" i="1"/>
  <c r="N52" i="1"/>
  <c r="N53" i="1"/>
  <c r="N54" i="1"/>
  <c r="N56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3" i="1"/>
  <c r="N75" i="1"/>
  <c r="N76" i="1"/>
  <c r="N78" i="1"/>
  <c r="N79" i="1"/>
  <c r="N80" i="1"/>
  <c r="N81" i="1"/>
  <c r="N82" i="1"/>
  <c r="N83" i="1"/>
  <c r="N84" i="1"/>
  <c r="N85" i="1"/>
  <c r="N86" i="1"/>
  <c r="N87" i="1"/>
  <c r="N88" i="1"/>
  <c r="N89" i="1"/>
  <c r="M11" i="1"/>
  <c r="M12" i="1"/>
  <c r="M13" i="1"/>
  <c r="M14" i="1"/>
  <c r="M15" i="1"/>
  <c r="M16" i="1"/>
  <c r="M25" i="1"/>
  <c r="M26" i="1"/>
  <c r="M27" i="1"/>
  <c r="M28" i="1"/>
  <c r="M29" i="1"/>
  <c r="M30" i="1"/>
  <c r="M35" i="1"/>
  <c r="M37" i="1"/>
  <c r="M42" i="1"/>
  <c r="M44" i="1"/>
  <c r="M45" i="1"/>
  <c r="M46" i="1"/>
  <c r="M47" i="1"/>
  <c r="M48" i="1"/>
  <c r="M49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3" i="1"/>
  <c r="M74" i="1"/>
  <c r="M75" i="1"/>
  <c r="M76" i="1"/>
  <c r="M78" i="1"/>
  <c r="M79" i="1"/>
  <c r="M80" i="1"/>
  <c r="M81" i="1"/>
  <c r="M82" i="1"/>
  <c r="M83" i="1"/>
  <c r="M84" i="1"/>
  <c r="M85" i="1"/>
  <c r="M86" i="1"/>
  <c r="M87" i="1"/>
  <c r="M88" i="1"/>
  <c r="M10" i="1"/>
  <c r="L11" i="1"/>
  <c r="L12" i="1"/>
  <c r="L13" i="1"/>
  <c r="L14" i="1"/>
  <c r="L15" i="1"/>
  <c r="L25" i="1"/>
  <c r="L26" i="1"/>
  <c r="L27" i="1"/>
  <c r="L28" i="1"/>
  <c r="L29" i="1"/>
  <c r="L30" i="1"/>
  <c r="L31" i="1"/>
  <c r="L34" i="1"/>
  <c r="L35" i="1"/>
  <c r="L36" i="1"/>
  <c r="L42" i="1"/>
  <c r="L44" i="1"/>
  <c r="L45" i="1"/>
  <c r="L46" i="1"/>
  <c r="L47" i="1"/>
  <c r="L48" i="1"/>
  <c r="L49" i="1"/>
  <c r="L52" i="1"/>
  <c r="L53" i="1"/>
  <c r="L54" i="1"/>
  <c r="L56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5" i="1"/>
  <c r="L76" i="1"/>
  <c r="L78" i="1"/>
  <c r="L79" i="1"/>
  <c r="L80" i="1"/>
  <c r="L81" i="1"/>
  <c r="L82" i="1"/>
  <c r="L83" i="1"/>
  <c r="L84" i="1"/>
  <c r="L85" i="1"/>
  <c r="L86" i="1"/>
  <c r="L87" i="1"/>
  <c r="L88" i="1"/>
  <c r="L10" i="1"/>
  <c r="O89" i="1"/>
  <c r="M89" i="1"/>
  <c r="L89" i="1"/>
  <c r="A2" i="4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L4" i="1"/>
  <c r="M44" i="4"/>
  <c r="M45" i="4"/>
  <c r="O44" i="1"/>
  <c r="N74" i="1"/>
  <c r="L73" i="1"/>
  <c r="L74" i="1"/>
  <c r="O74" i="1"/>
  <c r="L72" i="1"/>
  <c r="O72" i="1"/>
  <c r="O73" i="1"/>
  <c r="N72" i="1"/>
  <c r="M38" i="1"/>
  <c r="M50" i="1"/>
  <c r="M72" i="1"/>
  <c r="O40" i="1"/>
  <c r="N51" i="1"/>
  <c r="M41" i="1"/>
  <c r="O41" i="1"/>
  <c r="O50" i="1"/>
  <c r="N31" i="1"/>
  <c r="N38" i="1"/>
  <c r="L38" i="1"/>
  <c r="L50" i="1"/>
  <c r="N40" i="1"/>
  <c r="L51" i="1"/>
  <c r="O31" i="1"/>
  <c r="O38" i="1"/>
  <c r="N41" i="1"/>
  <c r="N50" i="1"/>
  <c r="M40" i="1"/>
  <c r="M19" i="1"/>
  <c r="M43" i="1"/>
  <c r="N43" i="1"/>
  <c r="N57" i="1"/>
  <c r="O43" i="1"/>
  <c r="L43" i="1"/>
  <c r="O19" i="1"/>
  <c r="O23" i="1"/>
  <c r="O37" i="1"/>
  <c r="O17" i="1"/>
  <c r="O21" i="1"/>
  <c r="O39" i="1"/>
  <c r="O18" i="1"/>
  <c r="O33" i="1"/>
  <c r="O57" i="1"/>
  <c r="O16" i="1"/>
  <c r="O20" i="1"/>
  <c r="O24" i="1"/>
  <c r="O32" i="1"/>
  <c r="O22" i="1"/>
  <c r="O36" i="1"/>
  <c r="N20" i="1"/>
  <c r="N24" i="1"/>
  <c r="N32" i="1"/>
  <c r="N17" i="1"/>
  <c r="N21" i="1"/>
  <c r="N39" i="1"/>
  <c r="N18" i="1"/>
  <c r="N22" i="1"/>
  <c r="N33" i="1"/>
  <c r="N36" i="1"/>
  <c r="N19" i="1"/>
  <c r="N23" i="1"/>
  <c r="N37" i="1"/>
  <c r="M17" i="1"/>
  <c r="M33" i="1"/>
  <c r="M36" i="1"/>
  <c r="M18" i="1"/>
  <c r="M31" i="1"/>
  <c r="M34" i="1"/>
  <c r="M32" i="1"/>
  <c r="M39" i="1"/>
  <c r="L16" i="1"/>
  <c r="L33" i="1"/>
  <c r="L40" i="1"/>
  <c r="L57" i="1"/>
  <c r="L37" i="1"/>
  <c r="L41" i="1"/>
  <c r="L32" i="1"/>
  <c r="L39" i="1"/>
  <c r="M23" i="1"/>
  <c r="M20" i="1"/>
  <c r="M24" i="1"/>
  <c r="M21" i="1"/>
  <c r="M22" i="1"/>
  <c r="L17" i="1"/>
  <c r="L21" i="1"/>
  <c r="L18" i="1"/>
  <c r="L22" i="1"/>
  <c r="L19" i="1"/>
  <c r="L23" i="1"/>
  <c r="L20" i="1"/>
  <c r="L24" i="1"/>
  <c r="M8" i="4"/>
  <c r="M9" i="4"/>
  <c r="M10" i="4"/>
  <c r="M11" i="4"/>
  <c r="M12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7" i="4"/>
</calcChain>
</file>

<file path=xl/comments1.xml><?xml version="1.0" encoding="utf-8"?>
<comments xmlns="http://schemas.openxmlformats.org/spreadsheetml/2006/main">
  <authors>
    <author>Josh Brewster</author>
  </authors>
  <commentList>
    <comment ref="Q7" authorId="0">
      <text>
        <r>
          <rPr>
            <b/>
            <sz val="9"/>
            <color indexed="81"/>
            <rFont val="Tahoma"/>
            <family val="2"/>
          </rPr>
          <t>Josh Brewster:</t>
        </r>
        <r>
          <rPr>
            <sz val="9"/>
            <color indexed="81"/>
            <rFont val="Tahoma"/>
            <family val="2"/>
          </rPr>
          <t xml:space="preserve">
Add Start Date here</t>
        </r>
      </text>
    </comment>
  </commentList>
</comments>
</file>

<file path=xl/sharedStrings.xml><?xml version="1.0" encoding="utf-8"?>
<sst xmlns="http://schemas.openxmlformats.org/spreadsheetml/2006/main" count="531" uniqueCount="231">
  <si>
    <t>Task</t>
  </si>
  <si>
    <t>Start</t>
  </si>
  <si>
    <t>End</t>
  </si>
  <si>
    <t>Status</t>
  </si>
  <si>
    <t>Incomplete</t>
  </si>
  <si>
    <t>Complete</t>
  </si>
  <si>
    <t>Ref</t>
  </si>
  <si>
    <t>Milestone</t>
  </si>
  <si>
    <t>M</t>
  </si>
  <si>
    <t>Owner</t>
  </si>
  <si>
    <t>Risk/Issue</t>
  </si>
  <si>
    <t>Risk</t>
  </si>
  <si>
    <t>Issue</t>
  </si>
  <si>
    <t>Description</t>
  </si>
  <si>
    <t>Mitigation (actioned)</t>
  </si>
  <si>
    <t>Mitigation (planned)</t>
  </si>
  <si>
    <t>Score (risk)</t>
  </si>
  <si>
    <t>Score (issue)</t>
  </si>
  <si>
    <t>Type</t>
  </si>
  <si>
    <t>Date entered</t>
  </si>
  <si>
    <t>Date updated</t>
  </si>
  <si>
    <t>Low</t>
  </si>
  <si>
    <t>Medium</t>
  </si>
  <si>
    <t>High</t>
  </si>
  <si>
    <t>Stage</t>
  </si>
  <si>
    <t>Risk matrix</t>
  </si>
  <si>
    <t>RI.007</t>
  </si>
  <si>
    <t>RI.008</t>
  </si>
  <si>
    <t>RI.009</t>
  </si>
  <si>
    <t>RI.010</t>
  </si>
  <si>
    <t>RI.011</t>
  </si>
  <si>
    <t>RI.012</t>
  </si>
  <si>
    <t>RI.013</t>
  </si>
  <si>
    <t>RI.014</t>
  </si>
  <si>
    <t>RI.015</t>
  </si>
  <si>
    <t>RI.016</t>
  </si>
  <si>
    <t>RI.017</t>
  </si>
  <si>
    <t>RI.018</t>
  </si>
  <si>
    <t>RI.019</t>
  </si>
  <si>
    <t>RI.020</t>
  </si>
  <si>
    <t>RI.021</t>
  </si>
  <si>
    <t>RI.022</t>
  </si>
  <si>
    <t>RI.023</t>
  </si>
  <si>
    <t>RI.024</t>
  </si>
  <si>
    <t>RI.025</t>
  </si>
  <si>
    <t>RI.026</t>
  </si>
  <si>
    <t>RI.027</t>
  </si>
  <si>
    <t>RI.028</t>
  </si>
  <si>
    <t>RI.029</t>
  </si>
  <si>
    <t>RI.030</t>
  </si>
  <si>
    <t>RI.031</t>
  </si>
  <si>
    <t>RI.032</t>
  </si>
  <si>
    <t>RI.033</t>
  </si>
  <si>
    <t>RI.034</t>
  </si>
  <si>
    <t>RI.035</t>
  </si>
  <si>
    <t>RI.036</t>
  </si>
  <si>
    <t>RI.037</t>
  </si>
  <si>
    <t>RI.038</t>
  </si>
  <si>
    <t>Example risk</t>
  </si>
  <si>
    <t>Example issue</t>
  </si>
  <si>
    <t>Example risk -action taken to mitigate</t>
  </si>
  <si>
    <t>Example issue -action taken to mitigate</t>
  </si>
  <si>
    <t>Example risk - action planned to mitigate</t>
  </si>
  <si>
    <t>Example issue - action planned to mitigate</t>
  </si>
  <si>
    <t>L</t>
  </si>
  <si>
    <t>C</t>
  </si>
  <si>
    <t>RI.039</t>
  </si>
  <si>
    <t>RI.040</t>
  </si>
  <si>
    <t>Today</t>
  </si>
  <si>
    <t>T</t>
  </si>
  <si>
    <t>W</t>
  </si>
  <si>
    <t>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</si>
  <si>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</si>
  <si>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Project team </t>
  </si>
  <si>
    <t xml:space="preserve">Key responsibilities </t>
  </si>
  <si>
    <t xml:space="preserve">Project lead </t>
  </si>
  <si>
    <t xml:space="preserve">Finance lead </t>
  </si>
  <si>
    <t xml:space="preserve">CCG lead </t>
  </si>
  <si>
    <t>CMHT lead</t>
  </si>
  <si>
    <t xml:space="preserve">Acute trust ED lead </t>
  </si>
  <si>
    <t xml:space="preserve">Ambulance Service lead </t>
  </si>
  <si>
    <t xml:space="preserve">Service user representation </t>
  </si>
  <si>
    <t>Family/carer representation</t>
  </si>
  <si>
    <t>Step 1</t>
  </si>
  <si>
    <t xml:space="preserve">Attend SIM presentation </t>
  </si>
  <si>
    <t xml:space="preserve">Join High Intensity Network </t>
  </si>
  <si>
    <t>Communicate funding outcome to stakeholders</t>
  </si>
  <si>
    <t>Step 1 - Presentation and Business Case</t>
  </si>
  <si>
    <t>Step 2 - Project Design</t>
  </si>
  <si>
    <t>Download the Operational Delivery Guide template</t>
  </si>
  <si>
    <t xml:space="preserve">Agree data collection &amp; reporting </t>
  </si>
  <si>
    <t>Step 2</t>
  </si>
  <si>
    <t>Step 3 - Information Governance</t>
  </si>
  <si>
    <t>Step 3</t>
  </si>
  <si>
    <t xml:space="preserve">Agree parties to sharing framework </t>
  </si>
  <si>
    <t xml:space="preserve">Complete Privacy Impact Assessment </t>
  </si>
  <si>
    <t xml:space="preserve">Agree job specification </t>
  </si>
  <si>
    <t xml:space="preserve">Advertise SIM officer </t>
  </si>
  <si>
    <t xml:space="preserve">Joint Interview </t>
  </si>
  <si>
    <t xml:space="preserve">Confirm successful candidate </t>
  </si>
  <si>
    <t xml:space="preserve">Select and brief CMHT team </t>
  </si>
  <si>
    <t>Agree first cohort of service users</t>
  </si>
  <si>
    <t xml:space="preserve">NHS Honorary contract signed </t>
  </si>
  <si>
    <t xml:space="preserve">NHS Induction </t>
  </si>
  <si>
    <t xml:space="preserve">Request training portal log in </t>
  </si>
  <si>
    <t xml:space="preserve">Post Launch monitoring and evaluation </t>
  </si>
  <si>
    <t>Step 9 - Connect</t>
  </si>
  <si>
    <t>Step 9</t>
  </si>
  <si>
    <t>Download national data templates</t>
  </si>
  <si>
    <t>Step 4 - Network Data</t>
  </si>
  <si>
    <t>Step 4</t>
  </si>
  <si>
    <t>V.High</t>
  </si>
  <si>
    <t>R.001</t>
  </si>
  <si>
    <t>I.001</t>
  </si>
  <si>
    <t>Risk Register and Issue Log</t>
  </si>
  <si>
    <t>SLAM</t>
  </si>
  <si>
    <t>CandI</t>
  </si>
  <si>
    <t>Project Team</t>
  </si>
  <si>
    <t>Oxleas</t>
  </si>
  <si>
    <t>Organisation</t>
  </si>
  <si>
    <t xml:space="preserve">Sign off sharing data framework </t>
  </si>
  <si>
    <t xml:space="preserve">Responsible lead to input national data </t>
  </si>
  <si>
    <t>Step 5 - Plan the Launch</t>
  </si>
  <si>
    <t>Step 5</t>
  </si>
  <si>
    <t>Identify launch date (Monday)</t>
  </si>
  <si>
    <t>Step 6 - Select Teams (and service users)</t>
  </si>
  <si>
    <t>Step 7 - Brief Teams</t>
  </si>
  <si>
    <t>Step 6</t>
  </si>
  <si>
    <t>Step 8</t>
  </si>
  <si>
    <t>Step 8 - Train</t>
  </si>
  <si>
    <t>Step 7</t>
  </si>
  <si>
    <t>Launch Day</t>
  </si>
  <si>
    <t>Memorandum of Understanding signed and returned</t>
  </si>
  <si>
    <t>Operational Guide edited to fit local policy and procedure</t>
  </si>
  <si>
    <t xml:space="preserve">Review section 9 of operational delivery guide </t>
  </si>
  <si>
    <t>Review the Project Data Guide</t>
  </si>
  <si>
    <t>Collate data on high intensity cases</t>
  </si>
  <si>
    <t xml:space="preserve">Org </t>
  </si>
  <si>
    <t>N/A</t>
  </si>
  <si>
    <t xml:space="preserve">Design interview questions/format </t>
  </si>
  <si>
    <t>Comments</t>
  </si>
  <si>
    <t>Date Closed</t>
  </si>
  <si>
    <t>RI.003</t>
  </si>
  <si>
    <t>RI.001</t>
  </si>
  <si>
    <t>RI.002</t>
  </si>
  <si>
    <t xml:space="preserve">Identify S136 high intensity users </t>
  </si>
  <si>
    <t xml:space="preserve">Identify organisational IG lead </t>
  </si>
  <si>
    <t xml:space="preserve">Identify NHS line manager </t>
  </si>
  <si>
    <t xml:space="preserve">Identify NHS clinical supervisor </t>
  </si>
  <si>
    <t xml:space="preserve">Identify project lead </t>
  </si>
  <si>
    <t xml:space="preserve">Identify project team </t>
  </si>
  <si>
    <t>Identify key partners/stakeholders/service users</t>
  </si>
  <si>
    <t xml:space="preserve">Complete Equality Impact Assessment </t>
  </si>
  <si>
    <t>Team name chosen and sent to Paul</t>
  </si>
  <si>
    <t>SWLSTG</t>
  </si>
  <si>
    <t>Arrange local team meetings</t>
  </si>
  <si>
    <t>Meet with Caldicott Guardian</t>
  </si>
  <si>
    <t>HIN</t>
  </si>
  <si>
    <t>All</t>
  </si>
  <si>
    <t>IG Lead</t>
  </si>
  <si>
    <t xml:space="preserve">Agree Local SIM board and set up ongoing meetings </t>
  </si>
  <si>
    <t>Select Care Co-ordinators</t>
  </si>
  <si>
    <t>Audit Care records and ensure up to date</t>
  </si>
  <si>
    <t>Data Contact</t>
  </si>
  <si>
    <t>AMHP Lead</t>
  </si>
  <si>
    <t>Overdue</t>
  </si>
  <si>
    <t>Book Venue for SIM 1-week training</t>
  </si>
  <si>
    <t>Advertise expression of interest for SIM Officer</t>
  </si>
  <si>
    <t>Project Lead</t>
  </si>
  <si>
    <t>Status - Trust 1</t>
  </si>
  <si>
    <t>Status - Trust 2</t>
  </si>
  <si>
    <t>Status - Trust 3</t>
  </si>
  <si>
    <t>Status - Trust 4</t>
  </si>
  <si>
    <t>Days overdue - Trust 1</t>
  </si>
  <si>
    <t>Days overdue - Trust 2</t>
  </si>
  <si>
    <t>Days overdue - Trust 3</t>
  </si>
  <si>
    <t>Days overdue - Trust 4</t>
  </si>
  <si>
    <t>Trust 1</t>
  </si>
  <si>
    <t>Trust 2</t>
  </si>
  <si>
    <t>Trust 3</t>
  </si>
  <si>
    <t>Trust 4</t>
  </si>
  <si>
    <t>SIM London</t>
  </si>
  <si>
    <t>Project Sponsor</t>
  </si>
  <si>
    <t>Include Comms lead on project team</t>
  </si>
  <si>
    <t>Invite local Authority Rep to project team</t>
  </si>
  <si>
    <t>Include lead AMHP on project team</t>
  </si>
  <si>
    <t>AHSN</t>
  </si>
  <si>
    <t>Police</t>
  </si>
  <si>
    <t>CMHT Lead</t>
  </si>
  <si>
    <t xml:space="preserve">Present business case to secure funding </t>
  </si>
  <si>
    <t>Project Manager/Support</t>
  </si>
  <si>
    <t xml:space="preserve">Informatics Lead </t>
  </si>
  <si>
    <t xml:space="preserve">Communications Lead </t>
  </si>
  <si>
    <t>Police Lead (SPOC)</t>
  </si>
  <si>
    <t>Police Officer</t>
  </si>
  <si>
    <t>Local Authority Representative</t>
  </si>
  <si>
    <t>Include service user and carer representatives in project team</t>
  </si>
  <si>
    <t>Identify and include ED contact on project team</t>
  </si>
  <si>
    <t>Project Manager</t>
  </si>
  <si>
    <t>Identify Community Mental Health Team (CMHT)</t>
  </si>
  <si>
    <t xml:space="preserve">Arrange ID &amp; laptop - office induction for Police officer </t>
  </si>
  <si>
    <t>Identify single point of contact/lead investigator for the project</t>
  </si>
  <si>
    <t xml:space="preserve">Complete SIM 1 week training </t>
  </si>
  <si>
    <t>Care Coordinators</t>
  </si>
  <si>
    <t>IT Lead</t>
  </si>
  <si>
    <t>Public Health Lead</t>
  </si>
  <si>
    <t>Lead Consultant</t>
  </si>
  <si>
    <t>Consultant Psychologist</t>
  </si>
  <si>
    <t>Head of Volunteering Services</t>
  </si>
  <si>
    <t>Divisional Director for Community Services</t>
  </si>
  <si>
    <t>Additional Members that you may wish to add</t>
  </si>
  <si>
    <t>Members that will be added as project progresses</t>
  </si>
  <si>
    <t>Initial Core Team</t>
  </si>
  <si>
    <t>Project Plan to Implement SIM 136 Model - Joint</t>
  </si>
  <si>
    <t>Plan launch event (if required)</t>
  </si>
  <si>
    <t>Complete High Intensity 1 day Training - Briefing</t>
  </si>
  <si>
    <t>Communicate with stakeholders (including service users) about the project</t>
  </si>
  <si>
    <t>Communicate with stakeholders (including service users) about IG</t>
  </si>
  <si>
    <t>Review service user leaflet and localise if necessary</t>
  </si>
  <si>
    <t>Calculate 5 local cost figures</t>
  </si>
  <si>
    <t>Book Paul Jennings for training week (week prior to launch date)</t>
  </si>
  <si>
    <t>Set up procedure to support and debrief staff impacted incase of Serious Incident</t>
  </si>
  <si>
    <t>Launch Celebration Event (if required)</t>
  </si>
  <si>
    <t>Identify funding source</t>
  </si>
  <si>
    <t>Adapt High Intensity Network business case</t>
  </si>
  <si>
    <t>Communicate with stakeholders about project progress</t>
  </si>
  <si>
    <t>Communicate launch to CCG, MH trust, Police, LAS, ED, family's &amp; Service users</t>
  </si>
  <si>
    <t xml:space="preserve">Ongoing communication </t>
  </si>
  <si>
    <t>Contribute to and utilise the High Intensity Network</t>
  </si>
  <si>
    <t xml:space="preserve">Ongoing support </t>
  </si>
  <si>
    <t>Calculate Finance-Funding-Savings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</si>
</sst>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;@"/>
  </numFmts>
  <fonts count="26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theme="0" tint="-4.9989318521683403E-2"/>
      <name val="Arial"/>
      <family val="2"/>
    </font>
    <font>
      <b/>
      <sz val="10"/>
      <name val="Verdana"/>
      <family val="2"/>
    </font>
    <font>
      <sz val="10"/>
      <color theme="0"/>
      <name val="Verdana"/>
      <family val="2"/>
    </font>
    <font>
      <sz val="10"/>
      <color theme="0"/>
      <name val="Arial"/>
      <family val="2"/>
    </font>
    <font>
      <sz val="11"/>
      <color theme="5"/>
      <name val="Wingdings"/>
      <charset val="2"/>
    </font>
    <font>
      <b/>
      <sz val="11"/>
      <color theme="1"/>
      <name val="Calibri"/>
      <family val="2"/>
      <scheme val="minor"/>
    </font>
    <font>
      <b/>
      <sz val="14"/>
      <color rgb="FF00B0F0"/>
      <name val="Arial"/>
      <family val="2"/>
    </font>
    <font>
      <b/>
      <sz val="12"/>
      <color rgb="FF00B0F0"/>
      <name val="Arial"/>
      <family val="2"/>
    </font>
    <font>
      <sz val="10"/>
      <name val="Verdana"/>
      <family val="2"/>
    </font>
    <font>
      <sz val="11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sz val="24"/>
      <color theme="3"/>
      <name val="Cambria"/>
      <family val="2"/>
      <scheme val="major"/>
    </font>
    <font>
      <sz val="11"/>
      <color theme="2" tint="-0.89992980742820516"/>
      <name val="Calibri"/>
      <family val="2"/>
      <scheme val="minor"/>
    </font>
    <font>
      <sz val="24"/>
      <color theme="3"/>
      <name val="Calibri"/>
      <family val="2"/>
      <scheme val="minor"/>
    </font>
    <font>
      <b/>
      <sz val="11"/>
      <color theme="2" tint="-0.89996032593768116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E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rgb="FFBEDC7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18" fillId="0" borderId="0">
      <alignment vertical="center"/>
    </xf>
    <xf numFmtId="0" fontId="19" fillId="0" borderId="0" applyNumberFormat="0" applyFill="0" applyBorder="0" applyAlignment="0" applyProtection="0"/>
    <xf numFmtId="14" fontId="20" fillId="0" borderId="0" applyFill="0" applyBorder="0" applyProtection="0">
      <alignment horizontal="right" vertical="center" indent="2"/>
    </xf>
    <xf numFmtId="0" fontId="21" fillId="0" borderId="0" applyNumberFormat="0" applyFill="0" applyBorder="0" applyProtection="0">
      <alignment horizontal="left" vertical="center" indent="1"/>
    </xf>
    <xf numFmtId="0" fontId="22" fillId="0" borderId="0" applyNumberFormat="0" applyBorder="0" applyProtection="0">
      <alignment horizontal="left" vertical="center" wrapText="1" indent="1"/>
    </xf>
    <xf numFmtId="0" fontId="23" fillId="0" borderId="0" applyFill="0" applyBorder="0" applyProtection="0">
      <alignment horizontal="left" vertical="center" wrapText="1" indent="1"/>
    </xf>
  </cellStyleXfs>
  <cellXfs count="83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5" fillId="0" borderId="0" xfId="0" applyFont="1" applyFill="1" applyAlignment="1">
      <alignment horizontal="righ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15" fontId="5" fillId="0" borderId="0" xfId="0" applyNumberFormat="1" applyFont="1" applyFill="1" applyAlignment="1">
      <alignment horizontal="right" vertical="top" wrapText="1"/>
    </xf>
    <xf numFmtId="0" fontId="3" fillId="5" borderId="3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16" fontId="2" fillId="3" borderId="3" xfId="0" applyNumberFormat="1" applyFont="1" applyFill="1" applyBorder="1" applyAlignment="1">
      <alignment horizontal="right" vertical="top" textRotation="90" wrapText="1"/>
    </xf>
    <xf numFmtId="16" fontId="2" fillId="3" borderId="1" xfId="0" applyNumberFormat="1" applyFont="1" applyFill="1" applyBorder="1" applyAlignment="1">
      <alignment horizontal="center" vertical="top" textRotation="90" wrapText="1"/>
    </xf>
    <xf numFmtId="0" fontId="3" fillId="0" borderId="0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11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5" fontId="5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5" fontId="5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5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4" borderId="0" xfId="0" applyFont="1" applyFill="1"/>
    <xf numFmtId="0" fontId="7" fillId="7" borderId="3" xfId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15" fontId="8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left" vertical="center"/>
    </xf>
    <xf numFmtId="165" fontId="0" fillId="0" borderId="1" xfId="0" applyNumberFormat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6" fontId="11" fillId="12" borderId="0" xfId="0" applyNumberFormat="1" applyFont="1" applyFill="1" applyAlignment="1">
      <alignment vertical="top" textRotation="90" wrapText="1"/>
    </xf>
    <xf numFmtId="0" fontId="12" fillId="0" borderId="0" xfId="0" applyFont="1"/>
    <xf numFmtId="0" fontId="5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" fontId="2" fillId="3" borderId="10" xfId="0" applyNumberFormat="1" applyFont="1" applyFill="1" applyBorder="1" applyAlignment="1">
      <alignment horizontal="right" vertical="top" textRotation="90" wrapText="1"/>
    </xf>
    <xf numFmtId="0" fontId="5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top"/>
    </xf>
    <xf numFmtId="0" fontId="13" fillId="14" borderId="7" xfId="0" applyFont="1" applyFill="1" applyBorder="1" applyAlignment="1">
      <alignment wrapText="1"/>
    </xf>
    <xf numFmtId="0" fontId="0" fillId="14" borderId="7" xfId="0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2" fillId="9" borderId="14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vertical="top" wrapText="1"/>
    </xf>
    <xf numFmtId="0" fontId="2" fillId="13" borderId="14" xfId="0" applyFont="1" applyFill="1" applyBorder="1"/>
    <xf numFmtId="0" fontId="2" fillId="8" borderId="14" xfId="0" applyFont="1" applyFill="1" applyBorder="1" applyAlignment="1">
      <alignment vertical="top" wrapText="1"/>
    </xf>
    <xf numFmtId="0" fontId="2" fillId="8" borderId="14" xfId="0" applyFont="1" applyFill="1" applyBorder="1"/>
    <xf numFmtId="0" fontId="2" fillId="9" borderId="14" xfId="0" applyFont="1" applyFill="1" applyBorder="1"/>
    <xf numFmtId="0" fontId="15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/>
    </xf>
    <xf numFmtId="0" fontId="3" fillId="4" borderId="4" xfId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6" fillId="14" borderId="7" xfId="0" applyFont="1" applyFill="1" applyBorder="1" applyAlignment="1">
      <alignment wrapText="1"/>
    </xf>
    <xf numFmtId="0" fontId="17" fillId="0" borderId="8" xfId="0" applyFont="1" applyFill="1" applyBorder="1" applyAlignment="1">
      <alignment horizontal="center" vertical="center" wrapText="1"/>
    </xf>
    <xf numFmtId="0" fontId="16" fillId="14" borderId="7" xfId="0" applyFont="1" applyFill="1" applyBorder="1" applyAlignment="1"/>
    <xf numFmtId="0" fontId="0" fillId="14" borderId="7" xfId="0" applyFill="1" applyBorder="1" applyAlignment="1"/>
    <xf numFmtId="0" fontId="4" fillId="0" borderId="1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3" fillId="11" borderId="4" xfId="1" applyFont="1" applyFill="1" applyBorder="1" applyAlignment="1">
      <alignment horizontal="center" vertical="center" wrapText="1"/>
    </xf>
    <xf numFmtId="0" fontId="3" fillId="11" borderId="5" xfId="1" applyFont="1" applyFill="1" applyBorder="1" applyAlignment="1">
      <alignment horizontal="center" vertical="center" wrapText="1"/>
    </xf>
    <xf numFmtId="0" fontId="3" fillId="11" borderId="6" xfId="1" applyFont="1" applyFill="1" applyBorder="1" applyAlignment="1">
      <alignment horizontal="center" vertical="center" wrapText="1"/>
    </xf>
  </cellXfs>
  <cellStyles count="8">
    <cellStyle name="Date" xfId="4"/>
    <cellStyle name="Heading 1 2" xfId="5"/>
    <cellStyle name="Heading 2 2" xfId="6"/>
    <cellStyle name="Normal" xfId="0" builtinId="0"/>
    <cellStyle name="Normal 2" xfId="2"/>
    <cellStyle name="Normal_20101209_Service_Master_TIP" xfId="1"/>
    <cellStyle name="Text" xfId="7"/>
    <cellStyle name="Title 2" xfId="3"/>
  </cellStyles>
  <dxfs count="34">
    <dxf>
      <font>
        <color auto="1"/>
      </font>
      <fill>
        <patternFill patternType="solid">
          <bgColor theme="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D54F"/>
        </patternFill>
      </fill>
    </dxf>
    <dxf>
      <font>
        <b val="0"/>
        <i val="0"/>
        <color auto="1"/>
      </font>
      <fill>
        <patternFill>
          <bgColor rgb="FFFFD54F"/>
        </patternFill>
      </fill>
    </dxf>
    <dxf>
      <font>
        <b val="0"/>
        <i val="0"/>
        <color auto="1"/>
      </font>
      <fill>
        <patternFill>
          <bgColor rgb="FFFFD54F"/>
        </patternFill>
      </fill>
    </dxf>
    <dxf>
      <font>
        <b val="0"/>
        <i val="0"/>
        <color auto="1"/>
      </font>
      <fill>
        <patternFill>
          <bgColor rgb="FFFFD54F"/>
        </patternFill>
      </fill>
    </dxf>
    <dxf>
      <font>
        <b val="0"/>
        <i val="0"/>
        <color auto="1"/>
      </font>
      <fill>
        <patternFill>
          <bgColor rgb="FFFFD54F"/>
        </patternFill>
      </fill>
    </dxf>
    <dxf>
      <font>
        <b val="0"/>
        <i val="0"/>
        <color auto="1"/>
      </font>
      <fill>
        <patternFill>
          <bgColor rgb="FFFFD54F"/>
        </patternFill>
      </fill>
    </dxf>
    <dxf>
      <font>
        <b val="0"/>
        <i val="0"/>
        <color auto="1"/>
      </font>
      <fill>
        <patternFill>
          <bgColor rgb="FFFFD54F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1" tint="0.499984740745262"/>
        </patternFill>
      </fill>
    </dxf>
    <dxf>
      <font>
        <b val="0"/>
        <i val="0"/>
        <color auto="1"/>
      </font>
      <fill>
        <patternFill>
          <bgColor rgb="FFFFD54F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ont>
        <b val="0"/>
        <i val="0"/>
        <color auto="1"/>
      </font>
      <fill>
        <patternFill>
          <bgColor rgb="FFFFD54F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ont>
        <color rgb="FF9C0006"/>
      </font>
    </dxf>
    <dxf>
      <font>
        <b val="0"/>
        <i val="0"/>
        <color auto="1"/>
      </font>
      <fill>
        <patternFill>
          <bgColor rgb="FFFFD54F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2" tint="-0.89996032593768116"/>
      </font>
      <fill>
        <patternFill>
          <bgColor theme="9"/>
        </patternFill>
      </fill>
      <border>
        <bottom/>
      </border>
    </dxf>
    <dxf>
      <font>
        <b val="0"/>
        <i val="0"/>
        <color theme="2" tint="-0.749961851863155"/>
      </font>
      <border>
        <bottom style="thin">
          <color theme="9"/>
        </bottom>
        <horizontal style="thin">
          <color theme="3" tint="0.59996337778862885"/>
        </horizontal>
      </border>
    </dxf>
  </dxfs>
  <tableStyles count="1" defaultTableStyle="TableStyleMedium9" defaultPivotStyle="PivotStyleMedium7">
    <tableStyle name="Custom Table Style" pivot="0" count="2">
      <tableStyleElement type="wholeTable" dxfId="33"/>
      <tableStyleElement type="headerRow" dxfId="32"/>
    </tableStyle>
  </tableStyles>
  <colors>
    <mruColors>
      <color rgb="FFFFD54F"/>
      <color rgb="FFBEDC72"/>
      <color rgb="FFAFDC7E"/>
      <color rgb="FF9BE5FF"/>
      <color rgb="FFFFFFCC"/>
      <color rgb="FFC5F0FF"/>
      <color rgb="FFFFDB69"/>
      <color rgb="FFC0E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osh%20Brewster/Dropbox%20(HIN)/HIN%20-%20Dementia/Project%2013%20%20MH/SIM/Pathfinders/Project%20Plan/Project%20Plans/Event%20Plan%20-%20SIM%20Laun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 Plan"/>
      <sheetName val="Setup"/>
      <sheetName val="Final Checklist"/>
      <sheetName val="Event Plan - SIM Launch"/>
    </sheetNames>
    <sheetDataSet>
      <sheetData sheetId="0" refreshError="1"/>
      <sheetData sheetId="1">
        <row r="5">
          <cell r="B5" t="str">
            <v>Project Lead</v>
          </cell>
        </row>
        <row r="6">
          <cell r="B6" t="str">
            <v>Clinical Lead</v>
          </cell>
        </row>
        <row r="7">
          <cell r="B7" t="str">
            <v>Project Support</v>
          </cell>
        </row>
        <row r="8">
          <cell r="B8" t="str">
            <v>Informatics</v>
          </cell>
        </row>
        <row r="9">
          <cell r="B9" t="str">
            <v>Communications</v>
          </cell>
          <cell r="C9" t="str">
            <v>Comms</v>
          </cell>
        </row>
        <row r="10">
          <cell r="B10" t="str">
            <v>ALL</v>
          </cell>
          <cell r="C10" t="str">
            <v>ALL</v>
          </cell>
        </row>
        <row r="11">
          <cell r="B11" t="str">
            <v>Extra support</v>
          </cell>
          <cell r="C11" t="str">
            <v>Extra support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FK92"/>
  <sheetViews>
    <sheetView showGridLines="0" tabSelected="1" zoomScale="80" zoomScaleNormal="80" workbookViewId="0">
      <pane xSplit="3" ySplit="8" topLeftCell="D9" activePane="bottomRight" state="frozen"/>
      <selection pane="topRight" activeCell="D1" sqref="D1"/>
      <selection pane="bottomLeft" activeCell="A15" sqref="A15"/>
      <selection pane="bottomRight" activeCell="C41" sqref="C41"/>
    </sheetView>
  </sheetViews>
  <sheetFormatPr baseColWidth="10" defaultColWidth="7.6640625" defaultRowHeight="14" x14ac:dyDescent="0.15"/>
  <cols>
    <col min="1" max="1" width="6" style="3" customWidth="1"/>
    <col min="2" max="2" width="8" style="3" customWidth="1"/>
    <col min="3" max="3" width="67.1640625" style="3" customWidth="1"/>
    <col min="4" max="4" width="15" style="3" bestFit="1" customWidth="1"/>
    <col min="5" max="5" width="9.6640625" style="3" customWidth="1"/>
    <col min="6" max="7" width="10.1640625" style="10" bestFit="1" customWidth="1"/>
    <col min="8" max="11" width="10.83203125" style="3" customWidth="1"/>
    <col min="12" max="12" width="10.5" customWidth="1"/>
    <col min="13" max="15" width="9.6640625" customWidth="1"/>
    <col min="16" max="166" width="2.33203125" style="3" customWidth="1"/>
    <col min="167" max="167" width="1.83203125" style="3" customWidth="1"/>
    <col min="168" max="16384" width="7.6640625" style="3"/>
  </cols>
  <sheetData>
    <row r="1" spans="1:167" x14ac:dyDescent="0.15">
      <c r="D1" s="4"/>
      <c r="E1" s="4"/>
      <c r="F1" s="3"/>
      <c r="G1" s="3"/>
      <c r="H1"/>
      <c r="I1"/>
      <c r="J1"/>
      <c r="K1"/>
      <c r="CX1" s="5"/>
      <c r="CY1" s="5"/>
    </row>
    <row r="2" spans="1:167" x14ac:dyDescent="0.15">
      <c r="D2" s="4"/>
      <c r="E2" s="4"/>
      <c r="F2" s="3"/>
      <c r="G2" s="3"/>
      <c r="H2"/>
      <c r="I2"/>
      <c r="J2"/>
      <c r="K2"/>
      <c r="CX2" s="5"/>
      <c r="CY2" s="5"/>
    </row>
    <row r="3" spans="1:167" ht="18" x14ac:dyDescent="0.15">
      <c r="A3" s="51" t="s">
        <v>181</v>
      </c>
      <c r="D3" s="4"/>
      <c r="E3" s="4"/>
      <c r="F3" s="3"/>
      <c r="G3" s="3"/>
      <c r="L3" s="42" t="s">
        <v>68</v>
      </c>
      <c r="M3" s="68"/>
      <c r="N3" s="68"/>
      <c r="O3" s="68"/>
      <c r="P3"/>
    </row>
    <row r="4" spans="1:167" ht="16" x14ac:dyDescent="0.15">
      <c r="A4" s="66" t="s">
        <v>213</v>
      </c>
      <c r="F4" s="3"/>
      <c r="G4" s="3"/>
      <c r="L4" s="38">
        <f ca="1">TODAY()</f>
        <v>41797</v>
      </c>
      <c r="M4" s="69"/>
      <c r="N4" s="69"/>
      <c r="O4" s="69"/>
      <c r="P4"/>
      <c r="Q4" s="44" t="str">
        <f t="shared" ref="Q4:BI4" ca="1" si="0">IF(AND(TODAY()&gt;P7,TODAY()&lt;=Q7),"ê","")</f>
        <v/>
      </c>
      <c r="R4" s="44" t="str">
        <f t="shared" ca="1" si="0"/>
        <v/>
      </c>
      <c r="S4" s="44" t="str">
        <f t="shared" ca="1" si="0"/>
        <v/>
      </c>
      <c r="T4" s="44" t="str">
        <f t="shared" ca="1" si="0"/>
        <v/>
      </c>
      <c r="U4" s="44" t="str">
        <f t="shared" ca="1" si="0"/>
        <v/>
      </c>
      <c r="V4" s="44" t="str">
        <f t="shared" ca="1" si="0"/>
        <v/>
      </c>
      <c r="W4" s="44" t="str">
        <f t="shared" ca="1" si="0"/>
        <v/>
      </c>
      <c r="X4" s="44" t="str">
        <f t="shared" ca="1" si="0"/>
        <v/>
      </c>
      <c r="Y4" s="44" t="str">
        <f t="shared" ca="1" si="0"/>
        <v/>
      </c>
      <c r="Z4" s="44" t="str">
        <f t="shared" ca="1" si="0"/>
        <v/>
      </c>
      <c r="AA4" s="44" t="str">
        <f t="shared" ca="1" si="0"/>
        <v/>
      </c>
      <c r="AB4" s="44" t="str">
        <f t="shared" ca="1" si="0"/>
        <v/>
      </c>
      <c r="AC4" s="44" t="str">
        <f t="shared" ca="1" si="0"/>
        <v/>
      </c>
      <c r="AD4" s="44" t="str">
        <f t="shared" ca="1" si="0"/>
        <v/>
      </c>
      <c r="AE4" s="44" t="str">
        <f t="shared" ca="1" si="0"/>
        <v/>
      </c>
      <c r="AF4" s="44" t="str">
        <f t="shared" ca="1" si="0"/>
        <v/>
      </c>
      <c r="AG4" s="44" t="str">
        <f t="shared" ca="1" si="0"/>
        <v/>
      </c>
      <c r="AH4" s="44" t="str">
        <f t="shared" ca="1" si="0"/>
        <v/>
      </c>
      <c r="AI4" s="44" t="str">
        <f t="shared" ca="1" si="0"/>
        <v/>
      </c>
      <c r="AJ4" s="44" t="str">
        <f t="shared" ca="1" si="0"/>
        <v/>
      </c>
      <c r="AK4" s="44" t="str">
        <f t="shared" ca="1" si="0"/>
        <v/>
      </c>
      <c r="AL4" s="44" t="str">
        <f t="shared" ca="1" si="0"/>
        <v/>
      </c>
      <c r="AM4" s="44" t="str">
        <f t="shared" ca="1" si="0"/>
        <v/>
      </c>
      <c r="AN4" s="44" t="str">
        <f t="shared" ca="1" si="0"/>
        <v/>
      </c>
      <c r="AO4" s="44" t="str">
        <f t="shared" ca="1" si="0"/>
        <v/>
      </c>
      <c r="AP4" s="44" t="str">
        <f t="shared" ca="1" si="0"/>
        <v/>
      </c>
      <c r="AQ4" s="44" t="str">
        <f t="shared" ca="1" si="0"/>
        <v/>
      </c>
      <c r="AR4" s="44" t="str">
        <f t="shared" ca="1" si="0"/>
        <v/>
      </c>
      <c r="AS4" s="44" t="str">
        <f t="shared" ca="1" si="0"/>
        <v/>
      </c>
      <c r="AT4" s="44" t="str">
        <f t="shared" ca="1" si="0"/>
        <v/>
      </c>
      <c r="AU4" s="44" t="str">
        <f t="shared" ca="1" si="0"/>
        <v/>
      </c>
      <c r="AV4" s="44" t="str">
        <f t="shared" ca="1" si="0"/>
        <v/>
      </c>
      <c r="AW4" s="44" t="str">
        <f t="shared" ca="1" si="0"/>
        <v/>
      </c>
      <c r="AX4" s="44" t="str">
        <f t="shared" ca="1" si="0"/>
        <v/>
      </c>
      <c r="AY4" s="44" t="str">
        <f t="shared" ca="1" si="0"/>
        <v/>
      </c>
      <c r="AZ4" s="44" t="str">
        <f t="shared" ca="1" si="0"/>
        <v/>
      </c>
      <c r="BA4" s="44" t="str">
        <f t="shared" ca="1" si="0"/>
        <v/>
      </c>
      <c r="BB4" s="44" t="str">
        <f t="shared" ca="1" si="0"/>
        <v/>
      </c>
      <c r="BC4" s="44" t="str">
        <f t="shared" ca="1" si="0"/>
        <v/>
      </c>
      <c r="BD4" s="44" t="str">
        <f t="shared" ca="1" si="0"/>
        <v/>
      </c>
      <c r="BE4" s="44" t="str">
        <f t="shared" ca="1" si="0"/>
        <v/>
      </c>
      <c r="BF4" s="44" t="str">
        <f t="shared" ca="1" si="0"/>
        <v/>
      </c>
      <c r="BG4" s="44" t="str">
        <f t="shared" ca="1" si="0"/>
        <v/>
      </c>
      <c r="BH4" s="44" t="str">
        <f t="shared" ca="1" si="0"/>
        <v/>
      </c>
      <c r="BI4" s="44" t="str">
        <f t="shared" ca="1" si="0"/>
        <v/>
      </c>
    </row>
    <row r="5" spans="1:167" ht="14.25" customHeight="1" x14ac:dyDescent="0.15">
      <c r="F5" s="3"/>
      <c r="G5" s="3"/>
      <c r="P5" s="6"/>
      <c r="Q5" s="74">
        <v>2018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6"/>
      <c r="FK5" s="49"/>
    </row>
    <row r="6" spans="1:167" ht="14.25" customHeight="1" x14ac:dyDescent="0.15">
      <c r="F6" s="3"/>
      <c r="G6" s="3"/>
      <c r="P6" s="6"/>
      <c r="Q6" s="46" t="s">
        <v>8</v>
      </c>
      <c r="R6" s="46" t="s">
        <v>69</v>
      </c>
      <c r="S6" s="46" t="s">
        <v>70</v>
      </c>
      <c r="T6" s="46" t="s">
        <v>69</v>
      </c>
      <c r="U6" s="46" t="s">
        <v>71</v>
      </c>
      <c r="V6" s="46" t="s">
        <v>8</v>
      </c>
      <c r="W6" s="46" t="s">
        <v>69</v>
      </c>
      <c r="X6" s="46" t="s">
        <v>70</v>
      </c>
      <c r="Y6" s="46" t="s">
        <v>69</v>
      </c>
      <c r="Z6" s="46" t="s">
        <v>71</v>
      </c>
      <c r="AA6" s="46" t="s">
        <v>8</v>
      </c>
      <c r="AB6" s="46" t="s">
        <v>69</v>
      </c>
      <c r="AC6" s="46" t="s">
        <v>70</v>
      </c>
      <c r="AD6" s="46" t="s">
        <v>69</v>
      </c>
      <c r="AE6" s="46" t="s">
        <v>71</v>
      </c>
      <c r="AF6" s="46" t="s">
        <v>8</v>
      </c>
      <c r="AG6" s="46" t="s">
        <v>69</v>
      </c>
      <c r="AH6" s="46" t="s">
        <v>70</v>
      </c>
      <c r="AI6" s="46" t="s">
        <v>69</v>
      </c>
      <c r="AJ6" s="46" t="s">
        <v>71</v>
      </c>
      <c r="AK6" s="46" t="s">
        <v>8</v>
      </c>
      <c r="AL6" s="46" t="s">
        <v>69</v>
      </c>
      <c r="AM6" s="46" t="s">
        <v>70</v>
      </c>
      <c r="AN6" s="46" t="s">
        <v>69</v>
      </c>
      <c r="AO6" s="46" t="s">
        <v>71</v>
      </c>
      <c r="AP6" s="46" t="s">
        <v>8</v>
      </c>
      <c r="AQ6" s="46" t="s">
        <v>69</v>
      </c>
      <c r="AR6" s="46" t="s">
        <v>70</v>
      </c>
      <c r="AS6" s="46" t="s">
        <v>69</v>
      </c>
      <c r="AT6" s="46" t="s">
        <v>71</v>
      </c>
      <c r="AU6" s="46" t="s">
        <v>8</v>
      </c>
      <c r="AV6" s="46" t="s">
        <v>69</v>
      </c>
      <c r="AW6" s="46" t="s">
        <v>70</v>
      </c>
      <c r="AX6" s="46" t="s">
        <v>69</v>
      </c>
      <c r="AY6" s="46" t="s">
        <v>71</v>
      </c>
      <c r="AZ6" s="46" t="s">
        <v>8</v>
      </c>
      <c r="BA6" s="46" t="s">
        <v>69</v>
      </c>
      <c r="BB6" s="46" t="s">
        <v>70</v>
      </c>
      <c r="BC6" s="46" t="s">
        <v>69</v>
      </c>
      <c r="BD6" s="46" t="s">
        <v>71</v>
      </c>
      <c r="BE6" s="46" t="s">
        <v>8</v>
      </c>
      <c r="BF6" s="46" t="s">
        <v>69</v>
      </c>
      <c r="BG6" s="46" t="s">
        <v>70</v>
      </c>
      <c r="BH6" s="46" t="s">
        <v>69</v>
      </c>
      <c r="BI6" s="46" t="s">
        <v>71</v>
      </c>
      <c r="BJ6" s="47" t="s">
        <v>8</v>
      </c>
      <c r="BK6" s="47" t="s">
        <v>69</v>
      </c>
      <c r="BL6" s="47" t="s">
        <v>70</v>
      </c>
      <c r="BM6" s="47" t="s">
        <v>69</v>
      </c>
      <c r="BN6" s="47" t="s">
        <v>71</v>
      </c>
      <c r="BO6" s="47" t="s">
        <v>8</v>
      </c>
      <c r="BP6" s="47" t="s">
        <v>69</v>
      </c>
      <c r="BQ6" s="47" t="s">
        <v>70</v>
      </c>
      <c r="BR6" s="47" t="s">
        <v>69</v>
      </c>
      <c r="BS6" s="47" t="s">
        <v>71</v>
      </c>
      <c r="BT6" s="47" t="s">
        <v>8</v>
      </c>
      <c r="BU6" s="47" t="s">
        <v>69</v>
      </c>
      <c r="BV6" s="47" t="s">
        <v>70</v>
      </c>
      <c r="BW6" s="47" t="s">
        <v>69</v>
      </c>
      <c r="BX6" s="47" t="s">
        <v>71</v>
      </c>
      <c r="BY6" s="47" t="s">
        <v>8</v>
      </c>
      <c r="BZ6" s="47" t="s">
        <v>69</v>
      </c>
      <c r="CA6" s="47" t="s">
        <v>70</v>
      </c>
      <c r="CB6" s="47" t="s">
        <v>69</v>
      </c>
      <c r="CC6" s="47" t="s">
        <v>71</v>
      </c>
      <c r="CD6" s="47" t="s">
        <v>8</v>
      </c>
      <c r="CE6" s="47" t="s">
        <v>69</v>
      </c>
      <c r="CF6" s="47" t="s">
        <v>70</v>
      </c>
      <c r="CG6" s="47" t="s">
        <v>69</v>
      </c>
      <c r="CH6" s="47" t="s">
        <v>71</v>
      </c>
      <c r="CI6" s="47" t="s">
        <v>8</v>
      </c>
      <c r="CJ6" s="47" t="s">
        <v>69</v>
      </c>
      <c r="CK6" s="47" t="s">
        <v>70</v>
      </c>
      <c r="CL6" s="47" t="s">
        <v>69</v>
      </c>
      <c r="CM6" s="47" t="s">
        <v>71</v>
      </c>
      <c r="CN6" s="47" t="s">
        <v>8</v>
      </c>
      <c r="CO6" s="47" t="s">
        <v>69</v>
      </c>
      <c r="CP6" s="47" t="s">
        <v>70</v>
      </c>
      <c r="CQ6" s="47" t="s">
        <v>69</v>
      </c>
      <c r="CR6" s="47" t="s">
        <v>71</v>
      </c>
      <c r="CS6" s="47" t="s">
        <v>8</v>
      </c>
      <c r="CT6" s="47" t="s">
        <v>69</v>
      </c>
      <c r="CU6" s="47" t="s">
        <v>70</v>
      </c>
      <c r="CV6" s="47" t="s">
        <v>69</v>
      </c>
      <c r="CW6" s="47" t="s">
        <v>71</v>
      </c>
      <c r="CX6" s="47" t="s">
        <v>8</v>
      </c>
      <c r="CY6" s="47" t="s">
        <v>69</v>
      </c>
      <c r="CZ6" s="47" t="s">
        <v>70</v>
      </c>
      <c r="DA6" s="47" t="s">
        <v>69</v>
      </c>
      <c r="DB6" s="47" t="s">
        <v>71</v>
      </c>
      <c r="DC6" s="47" t="s">
        <v>8</v>
      </c>
      <c r="DD6" s="47" t="s">
        <v>69</v>
      </c>
      <c r="DE6" s="47" t="s">
        <v>70</v>
      </c>
      <c r="DF6" s="47" t="s">
        <v>69</v>
      </c>
      <c r="DG6" s="47" t="s">
        <v>71</v>
      </c>
      <c r="DH6" s="47" t="s">
        <v>8</v>
      </c>
      <c r="DI6" s="47" t="s">
        <v>69</v>
      </c>
      <c r="DJ6" s="47" t="s">
        <v>70</v>
      </c>
      <c r="DK6" s="47" t="s">
        <v>69</v>
      </c>
      <c r="DL6" s="47" t="s">
        <v>71</v>
      </c>
      <c r="DM6" s="47" t="s">
        <v>8</v>
      </c>
      <c r="DN6" s="47" t="s">
        <v>69</v>
      </c>
      <c r="DO6" s="47" t="s">
        <v>70</v>
      </c>
      <c r="DP6" s="47" t="s">
        <v>69</v>
      </c>
      <c r="DQ6" s="47" t="s">
        <v>71</v>
      </c>
      <c r="DR6" s="47" t="s">
        <v>8</v>
      </c>
      <c r="DS6" s="47" t="s">
        <v>69</v>
      </c>
      <c r="DT6" s="47" t="s">
        <v>70</v>
      </c>
      <c r="DU6" s="47" t="s">
        <v>69</v>
      </c>
      <c r="DV6" s="47" t="s">
        <v>71</v>
      </c>
      <c r="DW6" s="47" t="s">
        <v>8</v>
      </c>
      <c r="DX6" s="47" t="s">
        <v>69</v>
      </c>
      <c r="DY6" s="47" t="s">
        <v>70</v>
      </c>
      <c r="DZ6" s="47" t="s">
        <v>69</v>
      </c>
      <c r="EA6" s="47" t="s">
        <v>71</v>
      </c>
      <c r="EB6" s="47" t="s">
        <v>8</v>
      </c>
      <c r="EC6" s="47" t="s">
        <v>69</v>
      </c>
      <c r="ED6" s="47" t="s">
        <v>70</v>
      </c>
      <c r="EE6" s="47" t="s">
        <v>69</v>
      </c>
      <c r="EF6" s="47" t="s">
        <v>71</v>
      </c>
      <c r="EG6" s="47" t="s">
        <v>8</v>
      </c>
      <c r="EH6" s="47" t="s">
        <v>69</v>
      </c>
      <c r="EI6" s="47" t="s">
        <v>70</v>
      </c>
      <c r="EJ6" s="47" t="s">
        <v>69</v>
      </c>
      <c r="EK6" s="47" t="s">
        <v>71</v>
      </c>
      <c r="EL6" s="47" t="s">
        <v>8</v>
      </c>
      <c r="EM6" s="47" t="s">
        <v>69</v>
      </c>
      <c r="EN6" s="47" t="s">
        <v>70</v>
      </c>
      <c r="EO6" s="47" t="s">
        <v>69</v>
      </c>
      <c r="EP6" s="47" t="s">
        <v>71</v>
      </c>
      <c r="EQ6" s="47" t="s">
        <v>8</v>
      </c>
      <c r="ER6" s="47" t="s">
        <v>69</v>
      </c>
      <c r="ES6" s="47" t="s">
        <v>70</v>
      </c>
      <c r="ET6" s="47" t="s">
        <v>69</v>
      </c>
      <c r="EU6" s="47" t="s">
        <v>71</v>
      </c>
      <c r="EV6" s="47" t="s">
        <v>8</v>
      </c>
      <c r="EW6" s="47" t="s">
        <v>69</v>
      </c>
      <c r="EX6" s="47" t="s">
        <v>70</v>
      </c>
      <c r="EY6" s="47" t="s">
        <v>69</v>
      </c>
      <c r="EZ6" s="47" t="s">
        <v>71</v>
      </c>
      <c r="FA6" s="47" t="s">
        <v>8</v>
      </c>
      <c r="FB6" s="47" t="s">
        <v>69</v>
      </c>
      <c r="FC6" s="47" t="s">
        <v>70</v>
      </c>
      <c r="FD6" s="47" t="s">
        <v>69</v>
      </c>
      <c r="FE6" s="47" t="s">
        <v>71</v>
      </c>
      <c r="FF6" s="47" t="s">
        <v>8</v>
      </c>
      <c r="FG6" s="47" t="s">
        <v>69</v>
      </c>
      <c r="FH6" s="47" t="s">
        <v>70</v>
      </c>
      <c r="FI6" s="47" t="s">
        <v>69</v>
      </c>
      <c r="FJ6" s="47" t="s">
        <v>71</v>
      </c>
    </row>
    <row r="7" spans="1:167" ht="43.5" customHeight="1" x14ac:dyDescent="0.15">
      <c r="A7" s="7" t="s">
        <v>6</v>
      </c>
      <c r="B7" s="7" t="s">
        <v>24</v>
      </c>
      <c r="C7" s="7" t="s">
        <v>0</v>
      </c>
      <c r="D7" s="7" t="s">
        <v>9</v>
      </c>
      <c r="E7" s="7" t="s">
        <v>7</v>
      </c>
      <c r="F7" s="8" t="s">
        <v>1</v>
      </c>
      <c r="G7" s="8" t="s">
        <v>2</v>
      </c>
      <c r="H7" s="7" t="s">
        <v>169</v>
      </c>
      <c r="I7" s="7" t="s">
        <v>170</v>
      </c>
      <c r="J7" s="7" t="s">
        <v>171</v>
      </c>
      <c r="K7" s="7" t="s">
        <v>172</v>
      </c>
      <c r="L7" s="7" t="s">
        <v>173</v>
      </c>
      <c r="M7" s="7" t="s">
        <v>174</v>
      </c>
      <c r="N7" s="7" t="s">
        <v>175</v>
      </c>
      <c r="O7" s="7" t="s">
        <v>176</v>
      </c>
      <c r="P7" s="43"/>
      <c r="Q7" s="14">
        <v>41702</v>
      </c>
      <c r="R7" s="14">
        <f>Q7+1</f>
        <v>41703</v>
      </c>
      <c r="S7" s="14">
        <f t="shared" ref="S7:U7" si="1">R7+1</f>
        <v>41704</v>
      </c>
      <c r="T7" s="14">
        <f t="shared" si="1"/>
        <v>41705</v>
      </c>
      <c r="U7" s="14">
        <f t="shared" si="1"/>
        <v>41706</v>
      </c>
      <c r="V7" s="14">
        <f>U7+3</f>
        <v>41709</v>
      </c>
      <c r="W7" s="14">
        <f>V7+1</f>
        <v>41710</v>
      </c>
      <c r="X7" s="14">
        <f t="shared" ref="X7:Z7" si="2">W7+1</f>
        <v>41711</v>
      </c>
      <c r="Y7" s="14">
        <f t="shared" si="2"/>
        <v>41712</v>
      </c>
      <c r="Z7" s="14">
        <f t="shared" si="2"/>
        <v>41713</v>
      </c>
      <c r="AA7" s="14">
        <f>Z7+3</f>
        <v>41716</v>
      </c>
      <c r="AB7" s="14">
        <f>AA7+1</f>
        <v>41717</v>
      </c>
      <c r="AC7" s="14">
        <f t="shared" ref="AC7:AE7" si="3">AB7+1</f>
        <v>41718</v>
      </c>
      <c r="AD7" s="14">
        <f t="shared" si="3"/>
        <v>41719</v>
      </c>
      <c r="AE7" s="14">
        <f t="shared" si="3"/>
        <v>41720</v>
      </c>
      <c r="AF7" s="14">
        <f>AE7+3</f>
        <v>41723</v>
      </c>
      <c r="AG7" s="14">
        <f>AF7+1</f>
        <v>41724</v>
      </c>
      <c r="AH7" s="14">
        <f t="shared" ref="AH7:AJ7" si="4">AG7+1</f>
        <v>41725</v>
      </c>
      <c r="AI7" s="14">
        <f t="shared" si="4"/>
        <v>41726</v>
      </c>
      <c r="AJ7" s="14">
        <f t="shared" si="4"/>
        <v>41727</v>
      </c>
      <c r="AK7" s="14">
        <f>AJ7+3</f>
        <v>41730</v>
      </c>
      <c r="AL7" s="14">
        <f>AK7+1</f>
        <v>41731</v>
      </c>
      <c r="AM7" s="14">
        <f t="shared" ref="AM7:AO7" si="5">AL7+1</f>
        <v>41732</v>
      </c>
      <c r="AN7" s="14">
        <f t="shared" si="5"/>
        <v>41733</v>
      </c>
      <c r="AO7" s="14">
        <f t="shared" si="5"/>
        <v>41734</v>
      </c>
      <c r="AP7" s="14">
        <f>AO7+3</f>
        <v>41737</v>
      </c>
      <c r="AQ7" s="14">
        <f>AP7+1</f>
        <v>41738</v>
      </c>
      <c r="AR7" s="14">
        <f t="shared" ref="AR7:AT7" si="6">AQ7+1</f>
        <v>41739</v>
      </c>
      <c r="AS7" s="14">
        <f t="shared" si="6"/>
        <v>41740</v>
      </c>
      <c r="AT7" s="14">
        <f t="shared" si="6"/>
        <v>41741</v>
      </c>
      <c r="AU7" s="14">
        <f>AT7+3</f>
        <v>41744</v>
      </c>
      <c r="AV7" s="14">
        <f>AU7+1</f>
        <v>41745</v>
      </c>
      <c r="AW7" s="14">
        <f t="shared" ref="AW7:AY7" si="7">AV7+1</f>
        <v>41746</v>
      </c>
      <c r="AX7" s="14">
        <f t="shared" si="7"/>
        <v>41747</v>
      </c>
      <c r="AY7" s="14">
        <f t="shared" si="7"/>
        <v>41748</v>
      </c>
      <c r="AZ7" s="14">
        <f>AY7+3</f>
        <v>41751</v>
      </c>
      <c r="BA7" s="14">
        <f>AZ7+1</f>
        <v>41752</v>
      </c>
      <c r="BB7" s="14">
        <f t="shared" ref="BB7:BD7" si="8">BA7+1</f>
        <v>41753</v>
      </c>
      <c r="BC7" s="14">
        <f t="shared" si="8"/>
        <v>41754</v>
      </c>
      <c r="BD7" s="14">
        <f t="shared" si="8"/>
        <v>41755</v>
      </c>
      <c r="BE7" s="14">
        <f>BD7+3</f>
        <v>41758</v>
      </c>
      <c r="BF7" s="14">
        <f>BE7+1</f>
        <v>41759</v>
      </c>
      <c r="BG7" s="14">
        <f t="shared" ref="BG7:BI7" si="9">BF7+1</f>
        <v>41760</v>
      </c>
      <c r="BH7" s="14">
        <f t="shared" si="9"/>
        <v>41761</v>
      </c>
      <c r="BI7" s="14">
        <f t="shared" si="9"/>
        <v>41762</v>
      </c>
      <c r="BJ7" s="14">
        <f>BI7+3</f>
        <v>41765</v>
      </c>
      <c r="BK7" s="14">
        <f>BJ7+1</f>
        <v>41766</v>
      </c>
      <c r="BL7" s="14">
        <f t="shared" ref="BL7:BN7" si="10">BK7+1</f>
        <v>41767</v>
      </c>
      <c r="BM7" s="14">
        <f t="shared" si="10"/>
        <v>41768</v>
      </c>
      <c r="BN7" s="14">
        <f t="shared" si="10"/>
        <v>41769</v>
      </c>
      <c r="BO7" s="14">
        <f>BN7+3</f>
        <v>41772</v>
      </c>
      <c r="BP7" s="14">
        <f>BO7+1</f>
        <v>41773</v>
      </c>
      <c r="BQ7" s="14">
        <f t="shared" ref="BQ7:BS7" si="11">BP7+1</f>
        <v>41774</v>
      </c>
      <c r="BR7" s="14">
        <f t="shared" si="11"/>
        <v>41775</v>
      </c>
      <c r="BS7" s="14">
        <f t="shared" si="11"/>
        <v>41776</v>
      </c>
      <c r="BT7" s="14">
        <f>BS7+3</f>
        <v>41779</v>
      </c>
      <c r="BU7" s="14">
        <f>BT7+1</f>
        <v>41780</v>
      </c>
      <c r="BV7" s="14">
        <f t="shared" ref="BV7:BX7" si="12">BU7+1</f>
        <v>41781</v>
      </c>
      <c r="BW7" s="14">
        <f t="shared" si="12"/>
        <v>41782</v>
      </c>
      <c r="BX7" s="14">
        <f t="shared" si="12"/>
        <v>41783</v>
      </c>
      <c r="BY7" s="14">
        <f>BX7+3</f>
        <v>41786</v>
      </c>
      <c r="BZ7" s="14">
        <f>BY7+1</f>
        <v>41787</v>
      </c>
      <c r="CA7" s="14">
        <f t="shared" ref="CA7:CC7" si="13">BZ7+1</f>
        <v>41788</v>
      </c>
      <c r="CB7" s="14">
        <f t="shared" si="13"/>
        <v>41789</v>
      </c>
      <c r="CC7" s="14">
        <f t="shared" si="13"/>
        <v>41790</v>
      </c>
      <c r="CD7" s="14">
        <f>CC7+3</f>
        <v>41793</v>
      </c>
      <c r="CE7" s="14">
        <f>CD7+1</f>
        <v>41794</v>
      </c>
      <c r="CF7" s="14">
        <f t="shared" ref="CF7:CH7" si="14">CE7+1</f>
        <v>41795</v>
      </c>
      <c r="CG7" s="14">
        <f t="shared" si="14"/>
        <v>41796</v>
      </c>
      <c r="CH7" s="14">
        <f t="shared" si="14"/>
        <v>41797</v>
      </c>
      <c r="CI7" s="14">
        <f>CH7+3</f>
        <v>41800</v>
      </c>
      <c r="CJ7" s="14">
        <f>CI7+1</f>
        <v>41801</v>
      </c>
      <c r="CK7" s="14">
        <f t="shared" ref="CK7:CM7" si="15">CJ7+1</f>
        <v>41802</v>
      </c>
      <c r="CL7" s="14">
        <f t="shared" si="15"/>
        <v>41803</v>
      </c>
      <c r="CM7" s="14">
        <f t="shared" si="15"/>
        <v>41804</v>
      </c>
      <c r="CN7" s="14">
        <f>CM7+3</f>
        <v>41807</v>
      </c>
      <c r="CO7" s="14">
        <f>CN7+1</f>
        <v>41808</v>
      </c>
      <c r="CP7" s="14">
        <f t="shared" ref="CP7:CR7" si="16">CO7+1</f>
        <v>41809</v>
      </c>
      <c r="CQ7" s="14">
        <f t="shared" si="16"/>
        <v>41810</v>
      </c>
      <c r="CR7" s="14">
        <f t="shared" si="16"/>
        <v>41811</v>
      </c>
      <c r="CS7" s="14">
        <f>CR7+3</f>
        <v>41814</v>
      </c>
      <c r="CT7" s="14">
        <f>CS7+1</f>
        <v>41815</v>
      </c>
      <c r="CU7" s="14">
        <f t="shared" ref="CU7:CW7" si="17">CT7+1</f>
        <v>41816</v>
      </c>
      <c r="CV7" s="14">
        <f t="shared" si="17"/>
        <v>41817</v>
      </c>
      <c r="CW7" s="14">
        <f t="shared" si="17"/>
        <v>41818</v>
      </c>
      <c r="CX7" s="14">
        <f>CW7+3</f>
        <v>41821</v>
      </c>
      <c r="CY7" s="14">
        <f>CX7+1</f>
        <v>41822</v>
      </c>
      <c r="CZ7" s="14">
        <f t="shared" ref="CZ7:DB7" si="18">CY7+1</f>
        <v>41823</v>
      </c>
      <c r="DA7" s="14">
        <f t="shared" si="18"/>
        <v>41824</v>
      </c>
      <c r="DB7" s="14">
        <f t="shared" si="18"/>
        <v>41825</v>
      </c>
      <c r="DC7" s="14">
        <f>DB7+3</f>
        <v>41828</v>
      </c>
      <c r="DD7" s="14">
        <f>DC7+1</f>
        <v>41829</v>
      </c>
      <c r="DE7" s="14">
        <f t="shared" ref="DE7:DG7" si="19">DD7+1</f>
        <v>41830</v>
      </c>
      <c r="DF7" s="14">
        <f t="shared" si="19"/>
        <v>41831</v>
      </c>
      <c r="DG7" s="14">
        <f t="shared" si="19"/>
        <v>41832</v>
      </c>
      <c r="DH7" s="14">
        <f>DG7+3</f>
        <v>41835</v>
      </c>
      <c r="DI7" s="14">
        <f>DH7+1</f>
        <v>41836</v>
      </c>
      <c r="DJ7" s="14">
        <f t="shared" ref="DJ7:DL7" si="20">DI7+1</f>
        <v>41837</v>
      </c>
      <c r="DK7" s="14">
        <f t="shared" si="20"/>
        <v>41838</v>
      </c>
      <c r="DL7" s="14">
        <f t="shared" si="20"/>
        <v>41839</v>
      </c>
      <c r="DM7" s="14">
        <f>DL7+3</f>
        <v>41842</v>
      </c>
      <c r="DN7" s="14">
        <f>DM7+1</f>
        <v>41843</v>
      </c>
      <c r="DO7" s="14">
        <f t="shared" ref="DO7:DQ7" si="21">DN7+1</f>
        <v>41844</v>
      </c>
      <c r="DP7" s="14">
        <f t="shared" si="21"/>
        <v>41845</v>
      </c>
      <c r="DQ7" s="14">
        <f t="shared" si="21"/>
        <v>41846</v>
      </c>
      <c r="DR7" s="14">
        <f>DQ7+3</f>
        <v>41849</v>
      </c>
      <c r="DS7" s="14">
        <f>DR7+1</f>
        <v>41850</v>
      </c>
      <c r="DT7" s="14">
        <f t="shared" ref="DT7:DV7" si="22">DS7+1</f>
        <v>41851</v>
      </c>
      <c r="DU7" s="14">
        <f t="shared" si="22"/>
        <v>41852</v>
      </c>
      <c r="DV7" s="14">
        <f t="shared" si="22"/>
        <v>41853</v>
      </c>
      <c r="DW7" s="14">
        <f>DV7+3</f>
        <v>41856</v>
      </c>
      <c r="DX7" s="14">
        <f>DW7+1</f>
        <v>41857</v>
      </c>
      <c r="DY7" s="14">
        <f t="shared" ref="DY7:EA7" si="23">DX7+1</f>
        <v>41858</v>
      </c>
      <c r="DZ7" s="14">
        <f t="shared" si="23"/>
        <v>41859</v>
      </c>
      <c r="EA7" s="14">
        <f t="shared" si="23"/>
        <v>41860</v>
      </c>
      <c r="EB7" s="14">
        <f>EA7+3</f>
        <v>41863</v>
      </c>
      <c r="EC7" s="14">
        <f>EB7+1</f>
        <v>41864</v>
      </c>
      <c r="ED7" s="14">
        <f t="shared" ref="ED7:EF7" si="24">EC7+1</f>
        <v>41865</v>
      </c>
      <c r="EE7" s="14">
        <f t="shared" si="24"/>
        <v>41866</v>
      </c>
      <c r="EF7" s="14">
        <f t="shared" si="24"/>
        <v>41867</v>
      </c>
      <c r="EG7" s="14">
        <f>EF7+3</f>
        <v>41870</v>
      </c>
      <c r="EH7" s="14">
        <f>EG7+1</f>
        <v>41871</v>
      </c>
      <c r="EI7" s="14">
        <f t="shared" ref="EI7:EK7" si="25">EH7+1</f>
        <v>41872</v>
      </c>
      <c r="EJ7" s="14">
        <f t="shared" si="25"/>
        <v>41873</v>
      </c>
      <c r="EK7" s="14">
        <f t="shared" si="25"/>
        <v>41874</v>
      </c>
      <c r="EL7" s="14">
        <f>EK7+3</f>
        <v>41877</v>
      </c>
      <c r="EM7" s="14">
        <f>EL7+1</f>
        <v>41878</v>
      </c>
      <c r="EN7" s="14">
        <f t="shared" ref="EN7:EP7" si="26">EM7+1</f>
        <v>41879</v>
      </c>
      <c r="EO7" s="14">
        <f t="shared" si="26"/>
        <v>41880</v>
      </c>
      <c r="EP7" s="14">
        <f t="shared" si="26"/>
        <v>41881</v>
      </c>
      <c r="EQ7" s="14">
        <f>EP7+3</f>
        <v>41884</v>
      </c>
      <c r="ER7" s="14">
        <f>EQ7+1</f>
        <v>41885</v>
      </c>
      <c r="ES7" s="14">
        <f t="shared" ref="ES7:EU7" si="27">ER7+1</f>
        <v>41886</v>
      </c>
      <c r="ET7" s="14">
        <f t="shared" si="27"/>
        <v>41887</v>
      </c>
      <c r="EU7" s="14">
        <f t="shared" si="27"/>
        <v>41888</v>
      </c>
      <c r="EV7" s="14">
        <f>EU7+3</f>
        <v>41891</v>
      </c>
      <c r="EW7" s="14">
        <f>EV7+1</f>
        <v>41892</v>
      </c>
      <c r="EX7" s="14">
        <f t="shared" ref="EX7:EZ7" si="28">EW7+1</f>
        <v>41893</v>
      </c>
      <c r="EY7" s="14">
        <f t="shared" si="28"/>
        <v>41894</v>
      </c>
      <c r="EZ7" s="14">
        <f t="shared" si="28"/>
        <v>41895</v>
      </c>
      <c r="FA7" s="14">
        <f>EZ7+3</f>
        <v>41898</v>
      </c>
      <c r="FB7" s="14">
        <f>FA7+1</f>
        <v>41899</v>
      </c>
      <c r="FC7" s="14">
        <f t="shared" ref="FC7:FE7" si="29">FB7+1</f>
        <v>41900</v>
      </c>
      <c r="FD7" s="14">
        <f t="shared" si="29"/>
        <v>41901</v>
      </c>
      <c r="FE7" s="14">
        <f t="shared" si="29"/>
        <v>41902</v>
      </c>
      <c r="FF7" s="14">
        <f>FE7+3</f>
        <v>41905</v>
      </c>
      <c r="FG7" s="14">
        <f>FF7+1</f>
        <v>41906</v>
      </c>
      <c r="FH7" s="14">
        <f t="shared" ref="FH7:FJ7" si="30">FG7+1</f>
        <v>41907</v>
      </c>
      <c r="FI7" s="14">
        <f t="shared" si="30"/>
        <v>41908</v>
      </c>
      <c r="FJ7" s="14">
        <f t="shared" si="30"/>
        <v>41909</v>
      </c>
    </row>
    <row r="8" spans="1:167" ht="7.5" customHeight="1" x14ac:dyDescent="0.15">
      <c r="A8" s="11"/>
      <c r="B8" s="11"/>
      <c r="C8" s="11"/>
      <c r="D8" s="11"/>
      <c r="E8" s="11"/>
      <c r="F8" s="12"/>
      <c r="G8" s="12"/>
      <c r="H8" s="11"/>
      <c r="I8" s="40"/>
      <c r="J8" s="40"/>
      <c r="K8" s="40"/>
      <c r="L8" s="40"/>
      <c r="M8" s="40"/>
      <c r="N8" s="40"/>
      <c r="O8" s="40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48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48"/>
      <c r="DW8" s="13"/>
      <c r="DX8" s="13"/>
      <c r="DY8" s="13"/>
      <c r="DZ8" s="13"/>
      <c r="EA8" s="13"/>
      <c r="EB8" s="13"/>
      <c r="EC8" s="13"/>
      <c r="ED8" s="13"/>
      <c r="EE8" s="13"/>
      <c r="EF8" s="48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48"/>
      <c r="FF8" s="13"/>
      <c r="FG8" s="13"/>
      <c r="FH8" s="13"/>
      <c r="FI8" s="13"/>
      <c r="FJ8" s="13"/>
    </row>
    <row r="9" spans="1:167" s="23" customFormat="1" ht="12.75" customHeight="1" x14ac:dyDescent="0.15">
      <c r="A9" s="36">
        <v>1</v>
      </c>
      <c r="B9" s="26" t="s">
        <v>87</v>
      </c>
      <c r="C9" s="26"/>
      <c r="D9" s="27"/>
      <c r="E9" s="21"/>
      <c r="F9" s="28"/>
      <c r="G9" s="28"/>
      <c r="H9" s="39"/>
      <c r="I9" s="39"/>
      <c r="J9" s="39"/>
      <c r="K9" s="39"/>
      <c r="L9" s="41" t="e">
        <f>IFERROR(IF(H9="Overdue", DATEDIF(G9,$L$4, "d"), NA()),NA())</f>
        <v>#N/A</v>
      </c>
      <c r="M9" s="41" t="e">
        <f>IFERROR(IF(I9="Overdue", DATEDIF(G9,$L$4, "d"), NA()),NA())</f>
        <v>#N/A</v>
      </c>
      <c r="N9" s="41"/>
      <c r="O9" s="41" t="e">
        <f>IFERROR(IF(K9="Overdue", DATEDIF(G9,$L$4, "d"), NA()),NA())</f>
        <v>#N/A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5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50"/>
      <c r="DW9" s="30"/>
      <c r="DX9" s="30"/>
      <c r="DY9" s="30"/>
      <c r="DZ9" s="30"/>
      <c r="EA9" s="30"/>
      <c r="EB9" s="30"/>
      <c r="EC9" s="30"/>
      <c r="ED9" s="30"/>
      <c r="EE9" s="30"/>
      <c r="EF9" s="5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50"/>
      <c r="FF9" s="30"/>
      <c r="FG9" s="30"/>
      <c r="FH9" s="30"/>
      <c r="FI9" s="30"/>
      <c r="FJ9" s="30"/>
    </row>
    <row r="10" spans="1:167" s="23" customFormat="1" ht="12.75" customHeight="1" x14ac:dyDescent="0.15">
      <c r="A10" s="37">
        <v>1.01</v>
      </c>
      <c r="B10" s="19" t="s">
        <v>83</v>
      </c>
      <c r="C10" s="19" t="s">
        <v>84</v>
      </c>
      <c r="D10" s="21" t="s">
        <v>182</v>
      </c>
      <c r="E10" s="21"/>
      <c r="F10" s="22"/>
      <c r="G10" s="22"/>
      <c r="H10" s="71"/>
      <c r="I10" s="71"/>
      <c r="J10" s="71"/>
      <c r="K10" s="71"/>
      <c r="L10" s="41" t="e">
        <f>IFERROR(IF(H10="Overdue", DATEDIF(G10,$L$4, "d"), NA()),NA())</f>
        <v>#N/A</v>
      </c>
      <c r="M10" s="41" t="e">
        <f>IFERROR(IF(I10="Overdue", DATEDIF(G10,$L$4, "d"), NA()),NA())</f>
        <v>#N/A</v>
      </c>
      <c r="N10" s="41"/>
      <c r="O10" s="41" t="e">
        <f>IFERROR(IF(K10="Overdue", DATEDIF(G10,$L$4, "d"), NA()),NA())</f>
        <v>#N/A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5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50"/>
      <c r="DW10" s="30"/>
      <c r="DX10" s="30"/>
      <c r="DY10" s="30"/>
      <c r="DZ10" s="30"/>
      <c r="EA10" s="30"/>
      <c r="EB10" s="30"/>
      <c r="EC10" s="30"/>
      <c r="ED10" s="30"/>
      <c r="EE10" s="30"/>
      <c r="EF10" s="5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50"/>
      <c r="FF10" s="30"/>
      <c r="FG10" s="30"/>
      <c r="FH10" s="30"/>
      <c r="FI10" s="30"/>
      <c r="FJ10" s="30"/>
    </row>
    <row r="11" spans="1:167" s="23" customFormat="1" ht="12.75" customHeight="1" x14ac:dyDescent="0.15">
      <c r="A11" s="37">
        <v>1.02</v>
      </c>
      <c r="B11" s="19" t="s">
        <v>83</v>
      </c>
      <c r="C11" s="19" t="s">
        <v>149</v>
      </c>
      <c r="D11" s="21" t="s">
        <v>182</v>
      </c>
      <c r="E11" s="21" t="s">
        <v>8</v>
      </c>
      <c r="F11" s="22"/>
      <c r="G11" s="22"/>
      <c r="H11" s="71"/>
      <c r="I11" s="71"/>
      <c r="J11" s="71"/>
      <c r="K11" s="71"/>
      <c r="L11" s="41" t="e">
        <f t="shared" ref="L11:L64" si="31">IFERROR(IF(H11="Overdue", DATEDIF(G11,$L$4, "d"), NA()),NA())</f>
        <v>#N/A</v>
      </c>
      <c r="M11" s="41" t="e">
        <f t="shared" ref="M11:M64" si="32">IFERROR(IF(I11="Overdue", DATEDIF(G11,$L$4, "d"), NA()),NA())</f>
        <v>#N/A</v>
      </c>
      <c r="N11" s="41" t="e">
        <f t="shared" ref="N11:N64" si="33">IFERROR(IF(J11="Overdue", DATEDIF(G11,$L$4, "d"), NA()),NA())</f>
        <v>#N/A</v>
      </c>
      <c r="O11" s="41" t="e">
        <f t="shared" ref="O11:O64" si="34">IFERROR(IF(K11="Overdue", DATEDIF(G11,$L$4, "d"), NA()),NA())</f>
        <v>#N/A</v>
      </c>
      <c r="P11" s="2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5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50"/>
      <c r="DW11" s="30"/>
      <c r="DX11" s="30"/>
      <c r="DY11" s="30"/>
      <c r="DZ11" s="30"/>
      <c r="EA11" s="30"/>
      <c r="EB11" s="30"/>
      <c r="EC11" s="30"/>
      <c r="ED11" s="30"/>
      <c r="EE11" s="30"/>
      <c r="EF11" s="5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50"/>
      <c r="FF11" s="30"/>
      <c r="FG11" s="30"/>
      <c r="FH11" s="30"/>
      <c r="FI11" s="30"/>
      <c r="FJ11" s="30"/>
    </row>
    <row r="12" spans="1:167" s="23" customFormat="1" ht="12.75" customHeight="1" x14ac:dyDescent="0.15">
      <c r="A12" s="37">
        <v>1.03</v>
      </c>
      <c r="B12" s="19" t="s">
        <v>83</v>
      </c>
      <c r="C12" s="19" t="s">
        <v>85</v>
      </c>
      <c r="D12" s="21" t="s">
        <v>158</v>
      </c>
      <c r="E12" s="21"/>
      <c r="F12" s="22"/>
      <c r="G12" s="22"/>
      <c r="H12" s="71"/>
      <c r="I12" s="71"/>
      <c r="J12" s="71"/>
      <c r="K12" s="71"/>
      <c r="L12" s="41" t="e">
        <f t="shared" si="31"/>
        <v>#N/A</v>
      </c>
      <c r="M12" s="41" t="e">
        <f t="shared" si="32"/>
        <v>#N/A</v>
      </c>
      <c r="N12" s="41" t="e">
        <f t="shared" si="33"/>
        <v>#N/A</v>
      </c>
      <c r="O12" s="41" t="e">
        <f t="shared" si="34"/>
        <v>#N/A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5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50"/>
      <c r="DW12" s="30"/>
      <c r="DX12" s="30"/>
      <c r="DY12" s="30"/>
      <c r="DZ12" s="30"/>
      <c r="EA12" s="30"/>
      <c r="EB12" s="30"/>
      <c r="EC12" s="30"/>
      <c r="ED12" s="30"/>
      <c r="EE12" s="30"/>
      <c r="EF12" s="5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50"/>
      <c r="FF12" s="30"/>
      <c r="FG12" s="30"/>
      <c r="FH12" s="30"/>
      <c r="FI12" s="30"/>
      <c r="FJ12" s="30"/>
    </row>
    <row r="13" spans="1:167" s="23" customFormat="1" ht="12.75" customHeight="1" x14ac:dyDescent="0.15">
      <c r="A13" s="37">
        <v>1.04</v>
      </c>
      <c r="B13" s="19" t="s">
        <v>83</v>
      </c>
      <c r="C13" s="19" t="s">
        <v>223</v>
      </c>
      <c r="D13" s="21" t="s">
        <v>168</v>
      </c>
      <c r="E13" s="21" t="s">
        <v>8</v>
      </c>
      <c r="F13" s="22"/>
      <c r="G13" s="22"/>
      <c r="H13" s="71"/>
      <c r="I13" s="71"/>
      <c r="J13" s="71"/>
      <c r="K13" s="71"/>
      <c r="L13" s="41" t="e">
        <f t="shared" si="31"/>
        <v>#N/A</v>
      </c>
      <c r="M13" s="41" t="e">
        <f t="shared" si="32"/>
        <v>#N/A</v>
      </c>
      <c r="N13" s="41" t="e">
        <f t="shared" si="33"/>
        <v>#N/A</v>
      </c>
      <c r="O13" s="41" t="e">
        <f t="shared" si="34"/>
        <v>#N/A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5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50"/>
      <c r="DW13" s="30"/>
      <c r="DX13" s="30"/>
      <c r="DY13" s="30"/>
      <c r="DZ13" s="30"/>
      <c r="EA13" s="30"/>
      <c r="EB13" s="30"/>
      <c r="EC13" s="30"/>
      <c r="ED13" s="30"/>
      <c r="EE13" s="30"/>
      <c r="EF13" s="5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50"/>
      <c r="FF13" s="30"/>
      <c r="FG13" s="30"/>
      <c r="FH13" s="30"/>
      <c r="FI13" s="30"/>
      <c r="FJ13" s="30"/>
    </row>
    <row r="14" spans="1:167" s="23" customFormat="1" ht="12.75" customHeight="1" x14ac:dyDescent="0.15">
      <c r="A14" s="37">
        <v>1.05</v>
      </c>
      <c r="B14" s="19" t="s">
        <v>83</v>
      </c>
      <c r="C14" s="19" t="s">
        <v>224</v>
      </c>
      <c r="D14" s="21" t="s">
        <v>168</v>
      </c>
      <c r="E14" s="21"/>
      <c r="F14" s="22"/>
      <c r="G14" s="22"/>
      <c r="H14" s="71"/>
      <c r="I14" s="71"/>
      <c r="J14" s="71"/>
      <c r="K14" s="71"/>
      <c r="L14" s="41" t="e">
        <f t="shared" si="31"/>
        <v>#N/A</v>
      </c>
      <c r="M14" s="41" t="e">
        <f t="shared" si="32"/>
        <v>#N/A</v>
      </c>
      <c r="N14" s="41" t="e">
        <f t="shared" si="33"/>
        <v>#N/A</v>
      </c>
      <c r="O14" s="41" t="e">
        <f t="shared" si="34"/>
        <v>#N/A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5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50"/>
      <c r="DW14" s="30"/>
      <c r="DX14" s="30"/>
      <c r="DY14" s="30"/>
      <c r="DZ14" s="30"/>
      <c r="EA14" s="30"/>
      <c r="EB14" s="30"/>
      <c r="EC14" s="30"/>
      <c r="ED14" s="30"/>
      <c r="EE14" s="30"/>
      <c r="EF14" s="5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50"/>
      <c r="FF14" s="30"/>
      <c r="FG14" s="30"/>
      <c r="FH14" s="30"/>
      <c r="FI14" s="30"/>
      <c r="FJ14" s="30"/>
    </row>
    <row r="15" spans="1:167" s="23" customFormat="1" ht="12.75" customHeight="1" x14ac:dyDescent="0.15">
      <c r="A15" s="37">
        <v>1.06</v>
      </c>
      <c r="B15" s="19" t="s">
        <v>83</v>
      </c>
      <c r="C15" s="19" t="s">
        <v>189</v>
      </c>
      <c r="D15" s="21" t="s">
        <v>182</v>
      </c>
      <c r="E15" s="21" t="s">
        <v>8</v>
      </c>
      <c r="F15" s="22"/>
      <c r="G15" s="22"/>
      <c r="H15" s="71"/>
      <c r="I15" s="71"/>
      <c r="J15" s="71"/>
      <c r="K15" s="71"/>
      <c r="L15" s="41" t="e">
        <f t="shared" si="31"/>
        <v>#N/A</v>
      </c>
      <c r="M15" s="41" t="e">
        <f t="shared" si="32"/>
        <v>#N/A</v>
      </c>
      <c r="N15" s="41" t="e">
        <f t="shared" si="33"/>
        <v>#N/A</v>
      </c>
      <c r="O15" s="41" t="e">
        <f t="shared" si="34"/>
        <v>#N/A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5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50"/>
      <c r="DW15" s="30"/>
      <c r="DX15" s="30"/>
      <c r="DY15" s="30"/>
      <c r="DZ15" s="30"/>
      <c r="EA15" s="30"/>
      <c r="EB15" s="30"/>
      <c r="EC15" s="30"/>
      <c r="ED15" s="30"/>
      <c r="EE15" s="30"/>
      <c r="EF15" s="5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50"/>
      <c r="FF15" s="30"/>
      <c r="FG15" s="30"/>
      <c r="FH15" s="30"/>
      <c r="FI15" s="30"/>
      <c r="FJ15" s="30"/>
    </row>
    <row r="16" spans="1:167" s="23" customFormat="1" x14ac:dyDescent="0.15">
      <c r="A16" s="37">
        <v>1.07</v>
      </c>
      <c r="B16" s="19" t="s">
        <v>83</v>
      </c>
      <c r="C16" s="19" t="s">
        <v>151</v>
      </c>
      <c r="D16" s="21" t="s">
        <v>168</v>
      </c>
      <c r="E16" s="21"/>
      <c r="F16" s="22"/>
      <c r="G16" s="22"/>
      <c r="H16" s="71"/>
      <c r="I16" s="71"/>
      <c r="J16" s="71"/>
      <c r="K16" s="71"/>
      <c r="L16" s="41" t="e">
        <f t="shared" si="31"/>
        <v>#N/A</v>
      </c>
      <c r="M16" s="41" t="e">
        <f t="shared" si="32"/>
        <v>#N/A</v>
      </c>
      <c r="N16" s="41" t="e">
        <f t="shared" si="33"/>
        <v>#N/A</v>
      </c>
      <c r="O16" s="41" t="e">
        <f t="shared" si="34"/>
        <v>#N/A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5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50"/>
      <c r="DW16" s="30"/>
      <c r="DX16" s="30"/>
      <c r="DY16" s="30"/>
      <c r="DZ16" s="30"/>
      <c r="EA16" s="30"/>
      <c r="EB16" s="30"/>
      <c r="EC16" s="30"/>
      <c r="ED16" s="30"/>
      <c r="EE16" s="30"/>
      <c r="EF16" s="5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50"/>
      <c r="FF16" s="30"/>
      <c r="FG16" s="30"/>
      <c r="FH16" s="30"/>
      <c r="FI16" s="30"/>
      <c r="FJ16" s="30"/>
    </row>
    <row r="17" spans="1:166" s="23" customFormat="1" ht="12.75" customHeight="1" x14ac:dyDescent="0.15">
      <c r="A17" s="37">
        <v>1.08</v>
      </c>
      <c r="B17" s="19" t="s">
        <v>83</v>
      </c>
      <c r="C17" s="19" t="s">
        <v>86</v>
      </c>
      <c r="D17" s="21" t="s">
        <v>168</v>
      </c>
      <c r="E17" s="21"/>
      <c r="F17" s="22"/>
      <c r="G17" s="22"/>
      <c r="H17" s="71"/>
      <c r="I17" s="71"/>
      <c r="J17" s="71"/>
      <c r="K17" s="71"/>
      <c r="L17" s="41" t="e">
        <f t="shared" si="31"/>
        <v>#N/A</v>
      </c>
      <c r="M17" s="41" t="e">
        <f t="shared" si="32"/>
        <v>#N/A</v>
      </c>
      <c r="N17" s="41" t="e">
        <f t="shared" si="33"/>
        <v>#N/A</v>
      </c>
      <c r="O17" s="41" t="e">
        <f t="shared" si="34"/>
        <v>#N/A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5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50"/>
      <c r="DW17" s="30"/>
      <c r="DX17" s="30"/>
      <c r="DY17" s="30"/>
      <c r="DZ17" s="30"/>
      <c r="EA17" s="30"/>
      <c r="EB17" s="30"/>
      <c r="EC17" s="30"/>
      <c r="ED17" s="30"/>
      <c r="EE17" s="30"/>
      <c r="EF17" s="5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50"/>
      <c r="FF17" s="30"/>
      <c r="FG17" s="30"/>
      <c r="FH17" s="30"/>
      <c r="FI17" s="30"/>
      <c r="FJ17" s="30"/>
    </row>
    <row r="18" spans="1:166" s="23" customFormat="1" ht="12.75" customHeight="1" x14ac:dyDescent="0.15">
      <c r="A18" s="37">
        <v>1.0900000000000001</v>
      </c>
      <c r="B18" s="19" t="s">
        <v>83</v>
      </c>
      <c r="C18" s="19" t="s">
        <v>132</v>
      </c>
      <c r="D18" s="21" t="s">
        <v>182</v>
      </c>
      <c r="E18" s="21"/>
      <c r="F18" s="22"/>
      <c r="G18" s="22"/>
      <c r="H18" s="71"/>
      <c r="I18" s="71"/>
      <c r="J18" s="71"/>
      <c r="K18" s="71"/>
      <c r="L18" s="41" t="e">
        <f t="shared" si="31"/>
        <v>#N/A</v>
      </c>
      <c r="M18" s="41" t="e">
        <f t="shared" si="32"/>
        <v>#N/A</v>
      </c>
      <c r="N18" s="41" t="e">
        <f t="shared" si="33"/>
        <v>#N/A</v>
      </c>
      <c r="O18" s="41" t="e">
        <f t="shared" si="34"/>
        <v>#N/A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5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50"/>
      <c r="DW18" s="30"/>
      <c r="DX18" s="30"/>
      <c r="DY18" s="30"/>
      <c r="DZ18" s="30"/>
      <c r="EA18" s="30"/>
      <c r="EB18" s="30"/>
      <c r="EC18" s="30"/>
      <c r="ED18" s="30"/>
      <c r="EE18" s="30"/>
      <c r="EF18" s="5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50"/>
      <c r="FF18" s="30"/>
      <c r="FG18" s="30"/>
      <c r="FH18" s="30"/>
      <c r="FI18" s="30"/>
      <c r="FJ18" s="30"/>
    </row>
    <row r="19" spans="1:166" s="23" customFormat="1" ht="12.75" customHeight="1" x14ac:dyDescent="0.15">
      <c r="A19" s="37">
        <v>1.1000000000000001</v>
      </c>
      <c r="B19" s="19" t="s">
        <v>83</v>
      </c>
      <c r="C19" s="19" t="s">
        <v>150</v>
      </c>
      <c r="D19" s="21" t="s">
        <v>168</v>
      </c>
      <c r="E19" s="21"/>
      <c r="F19" s="22"/>
      <c r="G19" s="22"/>
      <c r="H19" s="71"/>
      <c r="I19" s="71"/>
      <c r="J19" s="71"/>
      <c r="K19" s="71"/>
      <c r="L19" s="41" t="e">
        <f t="shared" si="31"/>
        <v>#N/A</v>
      </c>
      <c r="M19" s="41" t="e">
        <f t="shared" si="32"/>
        <v>#N/A</v>
      </c>
      <c r="N19" s="41" t="e">
        <f t="shared" si="33"/>
        <v>#N/A</v>
      </c>
      <c r="O19" s="41" t="e">
        <f t="shared" si="34"/>
        <v>#N/A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5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50"/>
      <c r="DW19" s="30"/>
      <c r="DX19" s="30"/>
      <c r="DY19" s="30"/>
      <c r="DZ19" s="30"/>
      <c r="EA19" s="30"/>
      <c r="EB19" s="30"/>
      <c r="EC19" s="30"/>
      <c r="ED19" s="30"/>
      <c r="EE19" s="30"/>
      <c r="EF19" s="5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50"/>
      <c r="FF19" s="30"/>
      <c r="FG19" s="30"/>
      <c r="FH19" s="30"/>
      <c r="FI19" s="30"/>
      <c r="FJ19" s="30"/>
    </row>
    <row r="20" spans="1:166" s="23" customFormat="1" ht="12.75" customHeight="1" x14ac:dyDescent="0.15">
      <c r="A20" s="37">
        <v>1.1100000000000001</v>
      </c>
      <c r="B20" s="19" t="s">
        <v>83</v>
      </c>
      <c r="C20" s="19" t="s">
        <v>196</v>
      </c>
      <c r="D20" s="21" t="s">
        <v>168</v>
      </c>
      <c r="E20" s="21"/>
      <c r="F20" s="22"/>
      <c r="G20" s="22"/>
      <c r="H20" s="71"/>
      <c r="I20" s="71"/>
      <c r="J20" s="71"/>
      <c r="K20" s="71"/>
      <c r="L20" s="41" t="e">
        <f t="shared" si="31"/>
        <v>#N/A</v>
      </c>
      <c r="M20" s="41" t="e">
        <f t="shared" si="32"/>
        <v>#N/A</v>
      </c>
      <c r="N20" s="41" t="e">
        <f t="shared" si="33"/>
        <v>#N/A</v>
      </c>
      <c r="O20" s="41" t="e">
        <f t="shared" si="34"/>
        <v>#N/A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5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50"/>
      <c r="DW20" s="30"/>
      <c r="DX20" s="30"/>
      <c r="DY20" s="30"/>
      <c r="DZ20" s="30"/>
      <c r="EA20" s="30"/>
      <c r="EB20" s="30"/>
      <c r="EC20" s="30"/>
      <c r="ED20" s="30"/>
      <c r="EE20" s="30"/>
      <c r="EF20" s="5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50"/>
      <c r="FF20" s="30"/>
      <c r="FG20" s="30"/>
      <c r="FH20" s="30"/>
      <c r="FI20" s="30"/>
      <c r="FJ20" s="30"/>
    </row>
    <row r="21" spans="1:166" s="23" customFormat="1" ht="12.75" customHeight="1" x14ac:dyDescent="0.15">
      <c r="A21" s="37">
        <v>1.1200000000000001</v>
      </c>
      <c r="B21" s="19" t="s">
        <v>83</v>
      </c>
      <c r="C21" s="19" t="s">
        <v>197</v>
      </c>
      <c r="D21" s="21" t="s">
        <v>168</v>
      </c>
      <c r="E21" s="21"/>
      <c r="F21" s="22"/>
      <c r="G21" s="22"/>
      <c r="H21" s="71"/>
      <c r="I21" s="71"/>
      <c r="J21" s="71"/>
      <c r="K21" s="71"/>
      <c r="L21" s="41" t="e">
        <f t="shared" si="31"/>
        <v>#N/A</v>
      </c>
      <c r="M21" s="41" t="e">
        <f t="shared" si="32"/>
        <v>#N/A</v>
      </c>
      <c r="N21" s="41" t="e">
        <f t="shared" si="33"/>
        <v>#N/A</v>
      </c>
      <c r="O21" s="41" t="e">
        <f t="shared" si="34"/>
        <v>#N/A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5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50"/>
      <c r="DW21" s="30"/>
      <c r="DX21" s="30"/>
      <c r="DY21" s="30"/>
      <c r="DZ21" s="30"/>
      <c r="EA21" s="30"/>
      <c r="EB21" s="30"/>
      <c r="EC21" s="30"/>
      <c r="ED21" s="30"/>
      <c r="EE21" s="30"/>
      <c r="EF21" s="5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50"/>
      <c r="FF21" s="30"/>
      <c r="FG21" s="30"/>
      <c r="FH21" s="30"/>
      <c r="FI21" s="30"/>
      <c r="FJ21" s="30"/>
    </row>
    <row r="22" spans="1:166" s="23" customFormat="1" ht="12.75" customHeight="1" x14ac:dyDescent="0.15">
      <c r="A22" s="37">
        <v>1.1299999999999999</v>
      </c>
      <c r="B22" s="19" t="s">
        <v>83</v>
      </c>
      <c r="C22" s="19" t="s">
        <v>185</v>
      </c>
      <c r="D22" s="21" t="s">
        <v>168</v>
      </c>
      <c r="E22" s="21"/>
      <c r="F22" s="22"/>
      <c r="G22" s="22"/>
      <c r="H22" s="71"/>
      <c r="I22" s="71"/>
      <c r="J22" s="71"/>
      <c r="K22" s="71"/>
      <c r="L22" s="41" t="e">
        <f t="shared" si="31"/>
        <v>#N/A</v>
      </c>
      <c r="M22" s="41" t="e">
        <f t="shared" si="32"/>
        <v>#N/A</v>
      </c>
      <c r="N22" s="41" t="e">
        <f t="shared" si="33"/>
        <v>#N/A</v>
      </c>
      <c r="O22" s="41" t="e">
        <f t="shared" si="34"/>
        <v>#N/A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5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50"/>
      <c r="DW22" s="30"/>
      <c r="DX22" s="30"/>
      <c r="DY22" s="30"/>
      <c r="DZ22" s="30"/>
      <c r="EA22" s="30"/>
      <c r="EB22" s="30"/>
      <c r="EC22" s="30"/>
      <c r="ED22" s="30"/>
      <c r="EE22" s="30"/>
      <c r="EF22" s="5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50"/>
      <c r="FF22" s="30"/>
      <c r="FG22" s="30"/>
      <c r="FH22" s="30"/>
      <c r="FI22" s="30"/>
      <c r="FJ22" s="30"/>
    </row>
    <row r="23" spans="1:166" s="23" customFormat="1" ht="12.75" customHeight="1" x14ac:dyDescent="0.15">
      <c r="A23" s="37">
        <v>1.1399999999999999</v>
      </c>
      <c r="B23" s="19" t="s">
        <v>83</v>
      </c>
      <c r="C23" s="19" t="s">
        <v>184</v>
      </c>
      <c r="D23" s="21" t="s">
        <v>168</v>
      </c>
      <c r="E23" s="21"/>
      <c r="F23" s="22"/>
      <c r="G23" s="22"/>
      <c r="H23" s="71"/>
      <c r="I23" s="71"/>
      <c r="J23" s="71"/>
      <c r="K23" s="71"/>
      <c r="L23" s="41" t="e">
        <f t="shared" si="31"/>
        <v>#N/A</v>
      </c>
      <c r="M23" s="41" t="e">
        <f t="shared" si="32"/>
        <v>#N/A</v>
      </c>
      <c r="N23" s="41" t="e">
        <f t="shared" si="33"/>
        <v>#N/A</v>
      </c>
      <c r="O23" s="41" t="e">
        <f t="shared" si="34"/>
        <v>#N/A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5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50"/>
      <c r="DW23" s="30"/>
      <c r="DX23" s="30"/>
      <c r="DY23" s="30"/>
      <c r="DZ23" s="30"/>
      <c r="EA23" s="30"/>
      <c r="EB23" s="30"/>
      <c r="EC23" s="30"/>
      <c r="ED23" s="30"/>
      <c r="EE23" s="30"/>
      <c r="EF23" s="5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50"/>
      <c r="FF23" s="30"/>
      <c r="FG23" s="30"/>
      <c r="FH23" s="30"/>
      <c r="FI23" s="30"/>
      <c r="FJ23" s="30"/>
    </row>
    <row r="24" spans="1:166" s="23" customFormat="1" ht="12.75" customHeight="1" x14ac:dyDescent="0.15">
      <c r="A24" s="37">
        <v>1.1499999999999999</v>
      </c>
      <c r="B24" s="19" t="s">
        <v>83</v>
      </c>
      <c r="C24" s="19" t="s">
        <v>183</v>
      </c>
      <c r="D24" s="21" t="s">
        <v>168</v>
      </c>
      <c r="E24" s="21"/>
      <c r="F24" s="22"/>
      <c r="G24" s="22"/>
      <c r="H24" s="71"/>
      <c r="I24" s="71"/>
      <c r="J24" s="71"/>
      <c r="K24" s="71"/>
      <c r="L24" s="41" t="e">
        <f t="shared" si="31"/>
        <v>#N/A</v>
      </c>
      <c r="M24" s="41" t="e">
        <f t="shared" si="32"/>
        <v>#N/A</v>
      </c>
      <c r="N24" s="41" t="e">
        <f t="shared" si="33"/>
        <v>#N/A</v>
      </c>
      <c r="O24" s="41" t="e">
        <f t="shared" si="34"/>
        <v>#N/A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5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50"/>
      <c r="DW24" s="30"/>
      <c r="DX24" s="30"/>
      <c r="DY24" s="30"/>
      <c r="DZ24" s="30"/>
      <c r="EA24" s="30"/>
      <c r="EB24" s="30"/>
      <c r="EC24" s="30"/>
      <c r="ED24" s="30"/>
      <c r="EE24" s="30"/>
      <c r="EF24" s="5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50"/>
      <c r="FF24" s="30"/>
      <c r="FG24" s="30"/>
      <c r="FH24" s="30"/>
      <c r="FI24" s="30"/>
      <c r="FJ24" s="30"/>
    </row>
    <row r="25" spans="1:166" s="23" customFormat="1" ht="12.75" customHeight="1" x14ac:dyDescent="0.15">
      <c r="A25" s="36">
        <v>2</v>
      </c>
      <c r="B25" s="26" t="s">
        <v>88</v>
      </c>
      <c r="C25" s="19"/>
      <c r="D25" s="21"/>
      <c r="E25" s="21"/>
      <c r="F25" s="22"/>
      <c r="G25" s="22"/>
      <c r="H25" s="71"/>
      <c r="I25" s="71"/>
      <c r="J25" s="71"/>
      <c r="K25" s="71"/>
      <c r="L25" s="41" t="e">
        <f t="shared" si="31"/>
        <v>#N/A</v>
      </c>
      <c r="M25" s="41" t="e">
        <f t="shared" si="32"/>
        <v>#N/A</v>
      </c>
      <c r="N25" s="41" t="e">
        <f t="shared" si="33"/>
        <v>#N/A</v>
      </c>
      <c r="O25" s="41" t="e">
        <f t="shared" si="34"/>
        <v>#N/A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5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50"/>
      <c r="DW25" s="30"/>
      <c r="DX25" s="30"/>
      <c r="DY25" s="30"/>
      <c r="DZ25" s="30"/>
      <c r="EA25" s="30"/>
      <c r="EB25" s="30"/>
      <c r="EC25" s="30"/>
      <c r="ED25" s="30"/>
      <c r="EE25" s="30"/>
      <c r="EF25" s="5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50"/>
      <c r="FF25" s="30"/>
      <c r="FG25" s="30"/>
      <c r="FH25" s="30"/>
      <c r="FI25" s="30"/>
      <c r="FJ25" s="30"/>
    </row>
    <row r="26" spans="1:166" s="23" customFormat="1" ht="12.75" customHeight="1" x14ac:dyDescent="0.15">
      <c r="A26" s="37">
        <v>2.0099999999999998</v>
      </c>
      <c r="B26" s="19" t="s">
        <v>91</v>
      </c>
      <c r="C26" s="19" t="s">
        <v>89</v>
      </c>
      <c r="D26" s="21" t="s">
        <v>198</v>
      </c>
      <c r="E26" s="21"/>
      <c r="F26" s="22"/>
      <c r="G26" s="22"/>
      <c r="H26" s="71"/>
      <c r="I26" s="71"/>
      <c r="J26" s="71"/>
      <c r="K26" s="71"/>
      <c r="L26" s="41" t="e">
        <f t="shared" si="31"/>
        <v>#N/A</v>
      </c>
      <c r="M26" s="41" t="e">
        <f t="shared" si="32"/>
        <v>#N/A</v>
      </c>
      <c r="N26" s="41" t="e">
        <f t="shared" si="33"/>
        <v>#N/A</v>
      </c>
      <c r="O26" s="41" t="e">
        <f t="shared" si="34"/>
        <v>#N/A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5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50"/>
      <c r="DW26" s="30"/>
      <c r="DX26" s="30"/>
      <c r="DY26" s="30"/>
      <c r="DZ26" s="30"/>
      <c r="EA26" s="30"/>
      <c r="EB26" s="30"/>
      <c r="EC26" s="30"/>
      <c r="ED26" s="30"/>
      <c r="EE26" s="30"/>
      <c r="EF26" s="5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50"/>
      <c r="FF26" s="30"/>
      <c r="FG26" s="30"/>
      <c r="FH26" s="30"/>
      <c r="FI26" s="30"/>
      <c r="FJ26" s="30"/>
    </row>
    <row r="27" spans="1:166" s="23" customFormat="1" ht="12.75" customHeight="1" x14ac:dyDescent="0.15">
      <c r="A27" s="37">
        <v>2.02</v>
      </c>
      <c r="B27" s="19" t="s">
        <v>91</v>
      </c>
      <c r="C27" s="19" t="s">
        <v>153</v>
      </c>
      <c r="D27" s="21" t="s">
        <v>158</v>
      </c>
      <c r="E27" s="21"/>
      <c r="F27" s="22"/>
      <c r="G27" s="22"/>
      <c r="H27" s="71"/>
      <c r="I27" s="71"/>
      <c r="J27" s="71"/>
      <c r="K27" s="71"/>
      <c r="L27" s="41" t="e">
        <f t="shared" si="31"/>
        <v>#N/A</v>
      </c>
      <c r="M27" s="41" t="e">
        <f t="shared" si="32"/>
        <v>#N/A</v>
      </c>
      <c r="N27" s="41" t="e">
        <f t="shared" si="33"/>
        <v>#N/A</v>
      </c>
      <c r="O27" s="41" t="e">
        <f t="shared" si="34"/>
        <v>#N/A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5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50"/>
      <c r="DW27" s="30"/>
      <c r="DX27" s="30"/>
      <c r="DY27" s="30"/>
      <c r="DZ27" s="30"/>
      <c r="EA27" s="30"/>
      <c r="EB27" s="30"/>
      <c r="EC27" s="30"/>
      <c r="ED27" s="30"/>
      <c r="EE27" s="30"/>
      <c r="EF27" s="5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50"/>
      <c r="FF27" s="30"/>
      <c r="FG27" s="30"/>
      <c r="FH27" s="30"/>
      <c r="FI27" s="30"/>
      <c r="FJ27" s="30"/>
    </row>
    <row r="28" spans="1:166" s="23" customFormat="1" ht="12.75" customHeight="1" x14ac:dyDescent="0.15">
      <c r="A28" s="37">
        <v>2.0299999999999998</v>
      </c>
      <c r="B28" s="19" t="s">
        <v>91</v>
      </c>
      <c r="C28" s="19" t="s">
        <v>215</v>
      </c>
      <c r="D28" s="21" t="s">
        <v>158</v>
      </c>
      <c r="E28" s="21" t="s">
        <v>8</v>
      </c>
      <c r="F28" s="22"/>
      <c r="G28" s="22"/>
      <c r="H28" s="71"/>
      <c r="I28" s="71"/>
      <c r="J28" s="71"/>
      <c r="K28" s="71"/>
      <c r="L28" s="41" t="e">
        <f t="shared" si="31"/>
        <v>#N/A</v>
      </c>
      <c r="M28" s="41" t="e">
        <f t="shared" si="32"/>
        <v>#N/A</v>
      </c>
      <c r="N28" s="41" t="e">
        <f t="shared" si="33"/>
        <v>#N/A</v>
      </c>
      <c r="O28" s="41" t="e">
        <f t="shared" si="34"/>
        <v>#N/A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5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50"/>
      <c r="DW28" s="30"/>
      <c r="DX28" s="30"/>
      <c r="DY28" s="30"/>
      <c r="DZ28" s="30"/>
      <c r="EA28" s="30"/>
      <c r="EB28" s="30"/>
      <c r="EC28" s="30"/>
      <c r="ED28" s="30"/>
      <c r="EE28" s="30"/>
      <c r="EF28" s="5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50"/>
      <c r="FF28" s="30"/>
      <c r="FG28" s="30"/>
      <c r="FH28" s="30"/>
      <c r="FI28" s="30"/>
      <c r="FJ28" s="30"/>
    </row>
    <row r="29" spans="1:166" s="23" customFormat="1" ht="12.75" customHeight="1" x14ac:dyDescent="0.15">
      <c r="A29" s="37">
        <v>2.04</v>
      </c>
      <c r="B29" s="19" t="s">
        <v>91</v>
      </c>
      <c r="C29" s="19" t="s">
        <v>155</v>
      </c>
      <c r="D29" s="21" t="s">
        <v>198</v>
      </c>
      <c r="E29" s="21"/>
      <c r="F29" s="22"/>
      <c r="G29" s="22"/>
      <c r="H29" s="71"/>
      <c r="I29" s="71"/>
      <c r="J29" s="71"/>
      <c r="K29" s="71"/>
      <c r="L29" s="41" t="e">
        <f t="shared" si="31"/>
        <v>#N/A</v>
      </c>
      <c r="M29" s="41" t="e">
        <f t="shared" si="32"/>
        <v>#N/A</v>
      </c>
      <c r="N29" s="41" t="e">
        <f t="shared" si="33"/>
        <v>#N/A</v>
      </c>
      <c r="O29" s="41" t="e">
        <f t="shared" si="34"/>
        <v>#N/A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5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50"/>
      <c r="DW29" s="30"/>
      <c r="DX29" s="30"/>
      <c r="DY29" s="30"/>
      <c r="DZ29" s="30"/>
      <c r="EA29" s="30"/>
      <c r="EB29" s="30"/>
      <c r="EC29" s="30"/>
      <c r="ED29" s="30"/>
      <c r="EE29" s="30"/>
      <c r="EF29" s="5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50"/>
      <c r="FF29" s="30"/>
      <c r="FG29" s="30"/>
      <c r="FH29" s="30"/>
      <c r="FI29" s="30"/>
      <c r="FJ29" s="30"/>
    </row>
    <row r="30" spans="1:166" s="23" customFormat="1" ht="12.75" customHeight="1" x14ac:dyDescent="0.15">
      <c r="A30" s="37">
        <v>2.0499999999999998</v>
      </c>
      <c r="B30" s="19" t="s">
        <v>91</v>
      </c>
      <c r="C30" s="19" t="s">
        <v>145</v>
      </c>
      <c r="D30" s="21" t="s">
        <v>168</v>
      </c>
      <c r="E30" s="21"/>
      <c r="F30" s="22"/>
      <c r="G30" s="22"/>
      <c r="H30" s="71"/>
      <c r="I30" s="71"/>
      <c r="J30" s="71"/>
      <c r="K30" s="71"/>
      <c r="L30" s="41" t="e">
        <f t="shared" si="31"/>
        <v>#N/A</v>
      </c>
      <c r="M30" s="41" t="e">
        <f t="shared" si="32"/>
        <v>#N/A</v>
      </c>
      <c r="N30" s="41" t="e">
        <f t="shared" si="33"/>
        <v>#N/A</v>
      </c>
      <c r="O30" s="41" t="e">
        <f t="shared" si="34"/>
        <v>#N/A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5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50"/>
      <c r="DW30" s="30"/>
      <c r="DX30" s="30"/>
      <c r="DY30" s="30"/>
      <c r="DZ30" s="30"/>
      <c r="EA30" s="30"/>
      <c r="EB30" s="30"/>
      <c r="EC30" s="30"/>
      <c r="ED30" s="30"/>
      <c r="EE30" s="30"/>
      <c r="EF30" s="5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50"/>
      <c r="FF30" s="30"/>
      <c r="FG30" s="30"/>
      <c r="FH30" s="30"/>
      <c r="FI30" s="30"/>
      <c r="FJ30" s="30"/>
    </row>
    <row r="31" spans="1:166" s="23" customFormat="1" ht="12.75" customHeight="1" x14ac:dyDescent="0.15">
      <c r="A31" s="37">
        <v>2.06</v>
      </c>
      <c r="B31" s="19" t="s">
        <v>91</v>
      </c>
      <c r="C31" s="19" t="s">
        <v>133</v>
      </c>
      <c r="D31" s="21" t="s">
        <v>198</v>
      </c>
      <c r="E31" s="21"/>
      <c r="F31" s="22"/>
      <c r="G31" s="22"/>
      <c r="H31" s="71"/>
      <c r="I31" s="71"/>
      <c r="J31" s="71"/>
      <c r="K31" s="71"/>
      <c r="L31" s="41" t="e">
        <f t="shared" si="31"/>
        <v>#N/A</v>
      </c>
      <c r="M31" s="41" t="e">
        <f t="shared" si="32"/>
        <v>#N/A</v>
      </c>
      <c r="N31" s="41" t="e">
        <f t="shared" si="33"/>
        <v>#N/A</v>
      </c>
      <c r="O31" s="41" t="e">
        <f t="shared" si="34"/>
        <v>#N/A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5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50"/>
      <c r="DW31" s="30"/>
      <c r="DX31" s="30"/>
      <c r="DY31" s="30"/>
      <c r="DZ31" s="30"/>
      <c r="EA31" s="30"/>
      <c r="EB31" s="30"/>
      <c r="EC31" s="30"/>
      <c r="ED31" s="30"/>
      <c r="EE31" s="30"/>
      <c r="EF31" s="5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50"/>
      <c r="FF31" s="30"/>
      <c r="FG31" s="30"/>
      <c r="FH31" s="30"/>
      <c r="FI31" s="30"/>
      <c r="FJ31" s="30"/>
    </row>
    <row r="32" spans="1:166" s="23" customFormat="1" ht="12.75" customHeight="1" x14ac:dyDescent="0.15">
      <c r="A32" s="37">
        <v>2.0699999999999998</v>
      </c>
      <c r="B32" s="19" t="s">
        <v>91</v>
      </c>
      <c r="C32" s="19" t="s">
        <v>90</v>
      </c>
      <c r="D32" s="21" t="s">
        <v>168</v>
      </c>
      <c r="E32" s="21"/>
      <c r="F32" s="22"/>
      <c r="G32" s="22"/>
      <c r="H32" s="71"/>
      <c r="I32" s="71"/>
      <c r="J32" s="71"/>
      <c r="K32" s="71"/>
      <c r="L32" s="41" t="e">
        <f t="shared" si="31"/>
        <v>#N/A</v>
      </c>
      <c r="M32" s="41" t="e">
        <f t="shared" si="32"/>
        <v>#N/A</v>
      </c>
      <c r="N32" s="41" t="e">
        <f t="shared" si="33"/>
        <v>#N/A</v>
      </c>
      <c r="O32" s="41" t="e">
        <f t="shared" si="34"/>
        <v>#N/A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5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50"/>
      <c r="DW32" s="30"/>
      <c r="DX32" s="30"/>
      <c r="DY32" s="30"/>
      <c r="DZ32" s="30"/>
      <c r="EA32" s="30"/>
      <c r="EB32" s="30"/>
      <c r="EC32" s="30"/>
      <c r="ED32" s="30"/>
      <c r="EE32" s="30"/>
      <c r="EF32" s="5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50"/>
      <c r="FF32" s="30"/>
      <c r="FG32" s="30"/>
      <c r="FH32" s="30"/>
      <c r="FI32" s="30"/>
      <c r="FJ32" s="30"/>
    </row>
    <row r="33" spans="1:166" s="23" customFormat="1" ht="12.75" customHeight="1" x14ac:dyDescent="0.15">
      <c r="A33" s="37">
        <v>2.08</v>
      </c>
      <c r="B33" s="19" t="s">
        <v>91</v>
      </c>
      <c r="C33" s="19" t="s">
        <v>216</v>
      </c>
      <c r="D33" s="21" t="s">
        <v>168</v>
      </c>
      <c r="E33" s="21"/>
      <c r="F33" s="22"/>
      <c r="G33" s="22"/>
      <c r="H33" s="71"/>
      <c r="I33" s="71"/>
      <c r="J33" s="71"/>
      <c r="K33" s="71"/>
      <c r="L33" s="41" t="e">
        <f t="shared" si="31"/>
        <v>#N/A</v>
      </c>
      <c r="M33" s="41" t="e">
        <f t="shared" si="32"/>
        <v>#N/A</v>
      </c>
      <c r="N33" s="41" t="e">
        <f t="shared" si="33"/>
        <v>#N/A</v>
      </c>
      <c r="O33" s="41" t="e">
        <f t="shared" si="34"/>
        <v>#N/A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5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50"/>
      <c r="DW33" s="30"/>
      <c r="DX33" s="30"/>
      <c r="DY33" s="30"/>
      <c r="DZ33" s="30"/>
      <c r="EA33" s="30"/>
      <c r="EB33" s="30"/>
      <c r="EC33" s="30"/>
      <c r="ED33" s="30"/>
      <c r="EE33" s="30"/>
      <c r="EF33" s="5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50"/>
      <c r="FF33" s="30"/>
      <c r="FG33" s="30"/>
      <c r="FH33" s="30"/>
      <c r="FI33" s="30"/>
      <c r="FJ33" s="30"/>
    </row>
    <row r="34" spans="1:166" s="23" customFormat="1" ht="12.75" customHeight="1" x14ac:dyDescent="0.15">
      <c r="A34" s="37">
        <v>2.09</v>
      </c>
      <c r="B34" s="19" t="s">
        <v>91</v>
      </c>
      <c r="C34" s="19" t="s">
        <v>160</v>
      </c>
      <c r="D34" s="21" t="s">
        <v>168</v>
      </c>
      <c r="E34" s="21"/>
      <c r="F34" s="22"/>
      <c r="G34" s="22"/>
      <c r="H34" s="71"/>
      <c r="I34" s="71"/>
      <c r="J34" s="71"/>
      <c r="K34" s="71"/>
      <c r="L34" s="41" t="e">
        <f t="shared" si="31"/>
        <v>#N/A</v>
      </c>
      <c r="M34" s="41" t="e">
        <f t="shared" si="32"/>
        <v>#N/A</v>
      </c>
      <c r="N34" s="41" t="e">
        <f t="shared" si="33"/>
        <v>#N/A</v>
      </c>
      <c r="O34" s="41" t="e">
        <f t="shared" si="34"/>
        <v>#N/A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5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50"/>
      <c r="DW34" s="30"/>
      <c r="DX34" s="30"/>
      <c r="DY34" s="30"/>
      <c r="DZ34" s="30"/>
      <c r="EA34" s="30"/>
      <c r="EB34" s="30"/>
      <c r="EC34" s="30"/>
      <c r="ED34" s="30"/>
      <c r="EE34" s="30"/>
      <c r="EF34" s="5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50"/>
      <c r="FF34" s="30"/>
      <c r="FG34" s="30"/>
      <c r="FH34" s="30"/>
      <c r="FI34" s="30"/>
      <c r="FJ34" s="30"/>
    </row>
    <row r="35" spans="1:166" s="23" customFormat="1" ht="12.75" customHeight="1" x14ac:dyDescent="0.15">
      <c r="A35" s="36">
        <v>3</v>
      </c>
      <c r="B35" s="26" t="s">
        <v>92</v>
      </c>
      <c r="C35" s="19"/>
      <c r="D35" s="21"/>
      <c r="E35" s="21"/>
      <c r="F35" s="22"/>
      <c r="G35" s="22"/>
      <c r="H35" s="71"/>
      <c r="I35" s="71"/>
      <c r="J35" s="71"/>
      <c r="K35" s="71"/>
      <c r="L35" s="41" t="e">
        <f t="shared" si="31"/>
        <v>#N/A</v>
      </c>
      <c r="M35" s="41" t="e">
        <f t="shared" si="32"/>
        <v>#N/A</v>
      </c>
      <c r="N35" s="41" t="e">
        <f t="shared" si="33"/>
        <v>#N/A</v>
      </c>
      <c r="O35" s="41" t="e">
        <f t="shared" si="34"/>
        <v>#N/A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5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50"/>
      <c r="DW35" s="30"/>
      <c r="DX35" s="30"/>
      <c r="DY35" s="30"/>
      <c r="DZ35" s="30"/>
      <c r="EA35" s="30"/>
      <c r="EB35" s="30"/>
      <c r="EC35" s="30"/>
      <c r="ED35" s="30"/>
      <c r="EE35" s="30"/>
      <c r="EF35" s="5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50"/>
      <c r="FF35" s="30"/>
      <c r="FG35" s="30"/>
      <c r="FH35" s="30"/>
      <c r="FI35" s="30"/>
      <c r="FJ35" s="30"/>
    </row>
    <row r="36" spans="1:166" s="23" customFormat="1" ht="12.75" customHeight="1" x14ac:dyDescent="0.15">
      <c r="A36" s="37">
        <v>3.01</v>
      </c>
      <c r="B36" s="19" t="s">
        <v>93</v>
      </c>
      <c r="C36" s="19" t="s">
        <v>134</v>
      </c>
      <c r="D36" s="21" t="s">
        <v>198</v>
      </c>
      <c r="E36" s="21"/>
      <c r="F36" s="22"/>
      <c r="G36" s="22"/>
      <c r="H36" s="71"/>
      <c r="I36" s="71"/>
      <c r="J36" s="71"/>
      <c r="K36" s="71"/>
      <c r="L36" s="41" t="e">
        <f t="shared" si="31"/>
        <v>#N/A</v>
      </c>
      <c r="M36" s="41" t="e">
        <f t="shared" si="32"/>
        <v>#N/A</v>
      </c>
      <c r="N36" s="41" t="e">
        <f t="shared" si="33"/>
        <v>#N/A</v>
      </c>
      <c r="O36" s="41" t="e">
        <f t="shared" si="34"/>
        <v>#N/A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5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50"/>
      <c r="DW36" s="30"/>
      <c r="DX36" s="30"/>
      <c r="DY36" s="30"/>
      <c r="DZ36" s="30"/>
      <c r="EA36" s="30"/>
      <c r="EB36" s="30"/>
      <c r="EC36" s="30"/>
      <c r="ED36" s="30"/>
      <c r="EE36" s="30"/>
      <c r="EF36" s="5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50"/>
      <c r="FF36" s="30"/>
      <c r="FG36" s="30"/>
      <c r="FH36" s="30"/>
      <c r="FI36" s="30"/>
      <c r="FJ36" s="30"/>
    </row>
    <row r="37" spans="1:166" s="23" customFormat="1" ht="12.75" customHeight="1" x14ac:dyDescent="0.15">
      <c r="A37" s="37">
        <v>3.02</v>
      </c>
      <c r="B37" s="19" t="s">
        <v>93</v>
      </c>
      <c r="C37" s="19" t="s">
        <v>156</v>
      </c>
      <c r="D37" s="21" t="s">
        <v>168</v>
      </c>
      <c r="E37" s="21"/>
      <c r="F37" s="22"/>
      <c r="G37" s="22"/>
      <c r="H37" s="71"/>
      <c r="I37" s="71"/>
      <c r="J37" s="71"/>
      <c r="K37" s="71"/>
      <c r="L37" s="41" t="e">
        <f t="shared" si="31"/>
        <v>#N/A</v>
      </c>
      <c r="M37" s="41" t="e">
        <f t="shared" si="32"/>
        <v>#N/A</v>
      </c>
      <c r="N37" s="41" t="e">
        <f t="shared" si="33"/>
        <v>#N/A</v>
      </c>
      <c r="O37" s="41" t="e">
        <f t="shared" si="34"/>
        <v>#N/A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5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50"/>
      <c r="DW37" s="30"/>
      <c r="DX37" s="30"/>
      <c r="DY37" s="30"/>
      <c r="DZ37" s="30"/>
      <c r="EA37" s="30"/>
      <c r="EB37" s="30"/>
      <c r="EC37" s="30"/>
      <c r="ED37" s="30"/>
      <c r="EE37" s="30"/>
      <c r="EF37" s="5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50"/>
      <c r="FF37" s="30"/>
      <c r="FG37" s="30"/>
      <c r="FH37" s="30"/>
      <c r="FI37" s="30"/>
      <c r="FJ37" s="30"/>
    </row>
    <row r="38" spans="1:166" s="23" customFormat="1" ht="12.75" customHeight="1" x14ac:dyDescent="0.15">
      <c r="A38" s="37">
        <v>3.03</v>
      </c>
      <c r="B38" s="19" t="s">
        <v>93</v>
      </c>
      <c r="C38" s="19" t="s">
        <v>95</v>
      </c>
      <c r="D38" s="21" t="s">
        <v>198</v>
      </c>
      <c r="E38" s="21"/>
      <c r="F38" s="22"/>
      <c r="G38" s="22"/>
      <c r="H38" s="71"/>
      <c r="I38" s="71"/>
      <c r="J38" s="71"/>
      <c r="K38" s="71"/>
      <c r="L38" s="41" t="e">
        <f t="shared" si="31"/>
        <v>#N/A</v>
      </c>
      <c r="M38" s="41" t="e">
        <f t="shared" si="32"/>
        <v>#N/A</v>
      </c>
      <c r="N38" s="41" t="e">
        <f t="shared" si="33"/>
        <v>#N/A</v>
      </c>
      <c r="O38" s="41" t="e">
        <f t="shared" si="34"/>
        <v>#N/A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5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50"/>
      <c r="DW38" s="30"/>
      <c r="DX38" s="30"/>
      <c r="DY38" s="30"/>
      <c r="DZ38" s="30"/>
      <c r="EA38" s="30"/>
      <c r="EB38" s="30"/>
      <c r="EC38" s="30"/>
      <c r="ED38" s="30"/>
      <c r="EE38" s="30"/>
      <c r="EF38" s="5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50"/>
      <c r="FF38" s="30"/>
      <c r="FG38" s="30"/>
      <c r="FH38" s="30"/>
      <c r="FI38" s="30"/>
      <c r="FJ38" s="30"/>
    </row>
    <row r="39" spans="1:166" s="23" customFormat="1" ht="12.75" customHeight="1" x14ac:dyDescent="0.15">
      <c r="A39" s="37">
        <v>3.04</v>
      </c>
      <c r="B39" s="19" t="s">
        <v>93</v>
      </c>
      <c r="C39" s="19" t="s">
        <v>152</v>
      </c>
      <c r="D39" s="21" t="s">
        <v>198</v>
      </c>
      <c r="E39" s="21"/>
      <c r="F39" s="22"/>
      <c r="G39" s="22"/>
      <c r="H39" s="71"/>
      <c r="I39" s="71"/>
      <c r="J39" s="71"/>
      <c r="K39" s="71"/>
      <c r="L39" s="41" t="e">
        <f t="shared" si="31"/>
        <v>#N/A</v>
      </c>
      <c r="M39" s="41" t="e">
        <f t="shared" si="32"/>
        <v>#N/A</v>
      </c>
      <c r="N39" s="41" t="e">
        <f t="shared" si="33"/>
        <v>#N/A</v>
      </c>
      <c r="O39" s="41" t="e">
        <f t="shared" si="34"/>
        <v>#N/A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5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50"/>
      <c r="DW39" s="30"/>
      <c r="DX39" s="30"/>
      <c r="DY39" s="30"/>
      <c r="DZ39" s="30"/>
      <c r="EA39" s="30"/>
      <c r="EB39" s="30"/>
      <c r="EC39" s="30"/>
      <c r="ED39" s="30"/>
      <c r="EE39" s="30"/>
      <c r="EF39" s="5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50"/>
      <c r="FF39" s="30"/>
      <c r="FG39" s="30"/>
      <c r="FH39" s="30"/>
      <c r="FI39" s="30"/>
      <c r="FJ39" s="30"/>
    </row>
    <row r="40" spans="1:166" s="23" customFormat="1" ht="12.75" customHeight="1" x14ac:dyDescent="0.15">
      <c r="A40" s="37">
        <v>3.05</v>
      </c>
      <c r="B40" s="19" t="s">
        <v>93</v>
      </c>
      <c r="C40" s="19" t="s">
        <v>94</v>
      </c>
      <c r="D40" s="21" t="s">
        <v>168</v>
      </c>
      <c r="E40" s="27" t="s">
        <v>8</v>
      </c>
      <c r="F40" s="22"/>
      <c r="G40" s="22"/>
      <c r="H40" s="71"/>
      <c r="I40" s="71"/>
      <c r="J40" s="71"/>
      <c r="K40" s="71"/>
      <c r="L40" s="41" t="e">
        <f t="shared" si="31"/>
        <v>#N/A</v>
      </c>
      <c r="M40" s="41" t="e">
        <f t="shared" si="32"/>
        <v>#N/A</v>
      </c>
      <c r="N40" s="41" t="e">
        <f t="shared" si="33"/>
        <v>#N/A</v>
      </c>
      <c r="O40" s="41" t="e">
        <f t="shared" si="34"/>
        <v>#N/A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5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50"/>
      <c r="DW40" s="30"/>
      <c r="DX40" s="30"/>
      <c r="DY40" s="30"/>
      <c r="DZ40" s="30"/>
      <c r="EA40" s="30"/>
      <c r="EB40" s="30"/>
      <c r="EC40" s="30"/>
      <c r="ED40" s="30"/>
      <c r="EE40" s="30"/>
      <c r="EF40" s="5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50"/>
      <c r="FF40" s="30"/>
      <c r="FG40" s="30"/>
      <c r="FH40" s="30"/>
      <c r="FI40" s="30"/>
      <c r="FJ40" s="30"/>
    </row>
    <row r="41" spans="1:166" s="23" customFormat="1" ht="12.75" customHeight="1" x14ac:dyDescent="0.15">
      <c r="A41" s="37">
        <v>3.06</v>
      </c>
      <c r="B41" s="19" t="s">
        <v>93</v>
      </c>
      <c r="C41" s="19" t="s">
        <v>120</v>
      </c>
      <c r="D41" s="21" t="s">
        <v>168</v>
      </c>
      <c r="E41" s="21" t="s">
        <v>8</v>
      </c>
      <c r="F41" s="22"/>
      <c r="G41" s="22"/>
      <c r="H41" s="71"/>
      <c r="I41" s="71"/>
      <c r="J41" s="71"/>
      <c r="K41" s="71"/>
      <c r="L41" s="41" t="e">
        <f t="shared" si="31"/>
        <v>#N/A</v>
      </c>
      <c r="M41" s="41" t="e">
        <f t="shared" si="32"/>
        <v>#N/A</v>
      </c>
      <c r="N41" s="41" t="e">
        <f t="shared" si="33"/>
        <v>#N/A</v>
      </c>
      <c r="O41" s="41" t="e">
        <f t="shared" si="34"/>
        <v>#N/A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5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50"/>
      <c r="DW41" s="30"/>
      <c r="DX41" s="30"/>
      <c r="DY41" s="30"/>
      <c r="DZ41" s="30"/>
      <c r="EA41" s="30"/>
      <c r="EB41" s="30"/>
      <c r="EC41" s="30"/>
      <c r="ED41" s="30"/>
      <c r="EE41" s="30"/>
      <c r="EF41" s="5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50"/>
      <c r="FF41" s="30"/>
      <c r="FG41" s="30"/>
      <c r="FH41" s="30"/>
      <c r="FI41" s="30"/>
      <c r="FJ41" s="30"/>
    </row>
    <row r="42" spans="1:166" s="23" customFormat="1" x14ac:dyDescent="0.15">
      <c r="A42" s="37">
        <v>3.07</v>
      </c>
      <c r="B42" s="19" t="s">
        <v>93</v>
      </c>
      <c r="C42" s="19" t="s">
        <v>146</v>
      </c>
      <c r="D42" s="21" t="s">
        <v>168</v>
      </c>
      <c r="E42" s="21"/>
      <c r="F42" s="22"/>
      <c r="G42" s="22"/>
      <c r="H42" s="71"/>
      <c r="I42" s="71"/>
      <c r="J42" s="71"/>
      <c r="K42" s="71"/>
      <c r="L42" s="41" t="e">
        <f t="shared" si="31"/>
        <v>#N/A</v>
      </c>
      <c r="M42" s="41" t="e">
        <f t="shared" si="32"/>
        <v>#N/A</v>
      </c>
      <c r="N42" s="41" t="e">
        <f t="shared" si="33"/>
        <v>#N/A</v>
      </c>
      <c r="O42" s="41" t="e">
        <f t="shared" si="34"/>
        <v>#N/A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5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50"/>
      <c r="DW42" s="30"/>
      <c r="DX42" s="30"/>
      <c r="DY42" s="30"/>
      <c r="DZ42" s="30"/>
      <c r="EA42" s="30"/>
      <c r="EB42" s="30"/>
      <c r="EC42" s="30"/>
      <c r="ED42" s="30"/>
      <c r="EE42" s="30"/>
      <c r="EF42" s="5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50"/>
      <c r="FF42" s="30"/>
      <c r="FG42" s="30"/>
      <c r="FH42" s="30"/>
      <c r="FI42" s="30"/>
      <c r="FJ42" s="30"/>
    </row>
    <row r="43" spans="1:166" s="23" customFormat="1" ht="12.75" customHeight="1" x14ac:dyDescent="0.15">
      <c r="A43" s="37">
        <v>3.08</v>
      </c>
      <c r="B43" s="19" t="s">
        <v>93</v>
      </c>
      <c r="C43" s="19" t="s">
        <v>217</v>
      </c>
      <c r="D43" s="21" t="s">
        <v>198</v>
      </c>
      <c r="E43" s="21"/>
      <c r="F43" s="22"/>
      <c r="G43" s="22"/>
      <c r="H43" s="71"/>
      <c r="I43" s="71"/>
      <c r="J43" s="71"/>
      <c r="K43" s="71"/>
      <c r="L43" s="41" t="e">
        <f t="shared" si="31"/>
        <v>#N/A</v>
      </c>
      <c r="M43" s="41" t="e">
        <f t="shared" si="32"/>
        <v>#N/A</v>
      </c>
      <c r="N43" s="41" t="e">
        <f t="shared" si="33"/>
        <v>#N/A</v>
      </c>
      <c r="O43" s="41" t="e">
        <f t="shared" si="34"/>
        <v>#N/A</v>
      </c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5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50"/>
      <c r="DW43" s="30"/>
      <c r="DX43" s="30"/>
      <c r="DY43" s="30"/>
      <c r="DZ43" s="30"/>
      <c r="EA43" s="30"/>
      <c r="EB43" s="30"/>
      <c r="EC43" s="30"/>
      <c r="ED43" s="30"/>
      <c r="EE43" s="30"/>
      <c r="EF43" s="5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50"/>
      <c r="FF43" s="30"/>
      <c r="FG43" s="30"/>
      <c r="FH43" s="30"/>
      <c r="FI43" s="30"/>
      <c r="FJ43" s="30"/>
    </row>
    <row r="44" spans="1:166" s="23" customFormat="1" ht="12.75" customHeight="1" x14ac:dyDescent="0.15">
      <c r="A44" s="37">
        <v>3.09</v>
      </c>
      <c r="B44" s="19" t="s">
        <v>93</v>
      </c>
      <c r="C44" s="19" t="s">
        <v>218</v>
      </c>
      <c r="D44" s="21" t="s">
        <v>198</v>
      </c>
      <c r="E44" s="21"/>
      <c r="F44" s="22"/>
      <c r="G44" s="22"/>
      <c r="H44" s="71"/>
      <c r="I44" s="71"/>
      <c r="J44" s="71"/>
      <c r="K44" s="71"/>
      <c r="L44" s="41" t="e">
        <f t="shared" si="31"/>
        <v>#N/A</v>
      </c>
      <c r="M44" s="41" t="e">
        <f t="shared" si="32"/>
        <v>#N/A</v>
      </c>
      <c r="N44" s="41" t="e">
        <f t="shared" si="33"/>
        <v>#N/A</v>
      </c>
      <c r="O44" s="41" t="e">
        <f t="shared" si="34"/>
        <v>#N/A</v>
      </c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5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50"/>
      <c r="DW44" s="30"/>
      <c r="DX44" s="30"/>
      <c r="DY44" s="30"/>
      <c r="DZ44" s="30"/>
      <c r="EA44" s="30"/>
      <c r="EB44" s="30"/>
      <c r="EC44" s="30"/>
      <c r="ED44" s="30"/>
      <c r="EE44" s="30"/>
      <c r="EF44" s="5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50"/>
      <c r="FF44" s="30"/>
      <c r="FG44" s="30"/>
      <c r="FH44" s="30"/>
      <c r="FI44" s="30"/>
      <c r="FJ44" s="30"/>
    </row>
    <row r="45" spans="1:166" s="23" customFormat="1" x14ac:dyDescent="0.15">
      <c r="A45" s="36">
        <v>4</v>
      </c>
      <c r="B45" s="26" t="s">
        <v>109</v>
      </c>
      <c r="C45" s="19"/>
      <c r="D45" s="21"/>
      <c r="E45" s="21"/>
      <c r="F45" s="22"/>
      <c r="G45" s="22"/>
      <c r="H45" s="71"/>
      <c r="I45" s="71"/>
      <c r="J45" s="71"/>
      <c r="K45" s="71"/>
      <c r="L45" s="41" t="e">
        <f t="shared" si="31"/>
        <v>#N/A</v>
      </c>
      <c r="M45" s="41" t="e">
        <f t="shared" si="32"/>
        <v>#N/A</v>
      </c>
      <c r="N45" s="41" t="e">
        <f t="shared" si="33"/>
        <v>#N/A</v>
      </c>
      <c r="O45" s="41" t="e">
        <f t="shared" si="34"/>
        <v>#N/A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5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50"/>
      <c r="DW45" s="30"/>
      <c r="DX45" s="30"/>
      <c r="DY45" s="30"/>
      <c r="DZ45" s="30"/>
      <c r="EA45" s="30"/>
      <c r="EB45" s="30"/>
      <c r="EC45" s="30"/>
      <c r="ED45" s="30"/>
      <c r="EE45" s="30"/>
      <c r="EF45" s="5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50"/>
      <c r="FF45" s="30"/>
      <c r="FG45" s="30"/>
      <c r="FH45" s="30"/>
      <c r="FI45" s="30"/>
      <c r="FJ45" s="30"/>
    </row>
    <row r="46" spans="1:166" s="23" customFormat="1" x14ac:dyDescent="0.15">
      <c r="A46" s="37">
        <v>4.01</v>
      </c>
      <c r="B46" s="19" t="s">
        <v>110</v>
      </c>
      <c r="C46" s="19" t="s">
        <v>135</v>
      </c>
      <c r="D46" s="21" t="s">
        <v>168</v>
      </c>
      <c r="E46" s="21"/>
      <c r="F46" s="22"/>
      <c r="G46" s="22"/>
      <c r="H46" s="71"/>
      <c r="I46" s="71"/>
      <c r="J46" s="71"/>
      <c r="K46" s="71"/>
      <c r="L46" s="41" t="e">
        <f t="shared" si="31"/>
        <v>#N/A</v>
      </c>
      <c r="M46" s="41" t="e">
        <f t="shared" si="32"/>
        <v>#N/A</v>
      </c>
      <c r="N46" s="41" t="e">
        <f t="shared" si="33"/>
        <v>#N/A</v>
      </c>
      <c r="O46" s="41" t="e">
        <f t="shared" si="34"/>
        <v>#N/A</v>
      </c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5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50"/>
      <c r="DW46" s="30"/>
      <c r="DX46" s="30"/>
      <c r="DY46" s="30"/>
      <c r="DZ46" s="30"/>
      <c r="EA46" s="30"/>
      <c r="EB46" s="30"/>
      <c r="EC46" s="30"/>
      <c r="ED46" s="30"/>
      <c r="EE46" s="30"/>
      <c r="EF46" s="5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50"/>
      <c r="FF46" s="30"/>
      <c r="FG46" s="30"/>
      <c r="FH46" s="30"/>
      <c r="FI46" s="30"/>
      <c r="FJ46" s="30"/>
    </row>
    <row r="47" spans="1:166" s="23" customFormat="1" x14ac:dyDescent="0.15">
      <c r="A47" s="37">
        <v>4.0199999999999996</v>
      </c>
      <c r="B47" s="19" t="s">
        <v>110</v>
      </c>
      <c r="C47" s="19" t="s">
        <v>108</v>
      </c>
      <c r="D47" s="21" t="s">
        <v>198</v>
      </c>
      <c r="E47" s="21"/>
      <c r="F47" s="22"/>
      <c r="G47" s="22"/>
      <c r="H47" s="71"/>
      <c r="I47" s="71"/>
      <c r="J47" s="71"/>
      <c r="K47" s="71"/>
      <c r="L47" s="41" t="e">
        <f t="shared" si="31"/>
        <v>#N/A</v>
      </c>
      <c r="M47" s="41" t="e">
        <f t="shared" si="32"/>
        <v>#N/A</v>
      </c>
      <c r="N47" s="41" t="e">
        <f t="shared" si="33"/>
        <v>#N/A</v>
      </c>
      <c r="O47" s="41" t="e">
        <f t="shared" si="34"/>
        <v>#N/A</v>
      </c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5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50"/>
      <c r="DW47" s="30"/>
      <c r="DX47" s="30"/>
      <c r="DY47" s="30"/>
      <c r="DZ47" s="30"/>
      <c r="EA47" s="30"/>
      <c r="EB47" s="30"/>
      <c r="EC47" s="30"/>
      <c r="ED47" s="30"/>
      <c r="EE47" s="30"/>
      <c r="EF47" s="5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50"/>
      <c r="FF47" s="30"/>
      <c r="FG47" s="30"/>
      <c r="FH47" s="30"/>
      <c r="FI47" s="30"/>
      <c r="FJ47" s="30"/>
    </row>
    <row r="48" spans="1:166" s="23" customFormat="1" x14ac:dyDescent="0.15">
      <c r="A48" s="37">
        <v>4.03</v>
      </c>
      <c r="B48" s="19" t="s">
        <v>110</v>
      </c>
      <c r="C48" s="19" t="s">
        <v>121</v>
      </c>
      <c r="D48" s="21" t="s">
        <v>168</v>
      </c>
      <c r="E48" s="21"/>
      <c r="F48" s="22"/>
      <c r="G48" s="22"/>
      <c r="H48" s="71"/>
      <c r="I48" s="71"/>
      <c r="J48" s="71"/>
      <c r="K48" s="71"/>
      <c r="L48" s="41" t="e">
        <f t="shared" si="31"/>
        <v>#N/A</v>
      </c>
      <c r="M48" s="41" t="e">
        <f t="shared" si="32"/>
        <v>#N/A</v>
      </c>
      <c r="N48" s="41" t="e">
        <f t="shared" si="33"/>
        <v>#N/A</v>
      </c>
      <c r="O48" s="41" t="e">
        <f t="shared" si="34"/>
        <v>#N/A</v>
      </c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5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50"/>
      <c r="DW48" s="30"/>
      <c r="DX48" s="30"/>
      <c r="DY48" s="30"/>
      <c r="DZ48" s="30"/>
      <c r="EA48" s="30"/>
      <c r="EB48" s="30"/>
      <c r="EC48" s="30"/>
      <c r="ED48" s="30"/>
      <c r="EE48" s="30"/>
      <c r="EF48" s="5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50"/>
      <c r="FF48" s="30"/>
      <c r="FG48" s="30"/>
      <c r="FH48" s="30"/>
      <c r="FI48" s="30"/>
      <c r="FJ48" s="30"/>
    </row>
    <row r="49" spans="1:166" s="23" customFormat="1" x14ac:dyDescent="0.15">
      <c r="A49" s="37">
        <v>4.04</v>
      </c>
      <c r="B49" s="19" t="s">
        <v>110</v>
      </c>
      <c r="C49" s="19" t="s">
        <v>199</v>
      </c>
      <c r="D49" s="21" t="s">
        <v>168</v>
      </c>
      <c r="E49" s="21"/>
      <c r="F49" s="22"/>
      <c r="G49" s="22"/>
      <c r="H49" s="71"/>
      <c r="I49" s="71"/>
      <c r="J49" s="71"/>
      <c r="K49" s="71"/>
      <c r="L49" s="41" t="e">
        <f t="shared" si="31"/>
        <v>#N/A</v>
      </c>
      <c r="M49" s="41" t="e">
        <f t="shared" si="32"/>
        <v>#N/A</v>
      </c>
      <c r="N49" s="41" t="e">
        <f t="shared" si="33"/>
        <v>#N/A</v>
      </c>
      <c r="O49" s="41" t="e">
        <f t="shared" si="34"/>
        <v>#N/A</v>
      </c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5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50"/>
      <c r="DW49" s="30"/>
      <c r="DX49" s="30"/>
      <c r="DY49" s="30"/>
      <c r="DZ49" s="30"/>
      <c r="EA49" s="30"/>
      <c r="EB49" s="30"/>
      <c r="EC49" s="30"/>
      <c r="ED49" s="30"/>
      <c r="EE49" s="30"/>
      <c r="EF49" s="5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50"/>
      <c r="FF49" s="30"/>
      <c r="FG49" s="30"/>
      <c r="FH49" s="30"/>
      <c r="FI49" s="30"/>
      <c r="FJ49" s="30"/>
    </row>
    <row r="50" spans="1:166" s="23" customFormat="1" x14ac:dyDescent="0.15">
      <c r="A50" s="37">
        <v>4.05</v>
      </c>
      <c r="B50" s="19" t="s">
        <v>110</v>
      </c>
      <c r="C50" s="19" t="s">
        <v>219</v>
      </c>
      <c r="D50" s="21" t="s">
        <v>168</v>
      </c>
      <c r="E50" s="21"/>
      <c r="F50" s="22"/>
      <c r="G50" s="22"/>
      <c r="H50" s="71"/>
      <c r="I50" s="71"/>
      <c r="J50" s="71"/>
      <c r="K50" s="71"/>
      <c r="L50" s="41" t="e">
        <f t="shared" si="31"/>
        <v>#N/A</v>
      </c>
      <c r="M50" s="41" t="e">
        <f t="shared" si="32"/>
        <v>#N/A</v>
      </c>
      <c r="N50" s="41" t="e">
        <f t="shared" si="33"/>
        <v>#N/A</v>
      </c>
      <c r="O50" s="41" t="e">
        <f t="shared" si="34"/>
        <v>#N/A</v>
      </c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5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50"/>
      <c r="DW50" s="30"/>
      <c r="DX50" s="30"/>
      <c r="DY50" s="30"/>
      <c r="DZ50" s="30"/>
      <c r="EA50" s="30"/>
      <c r="EB50" s="30"/>
      <c r="EC50" s="30"/>
      <c r="ED50" s="30"/>
      <c r="EE50" s="30"/>
      <c r="EF50" s="5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50"/>
      <c r="FF50" s="30"/>
      <c r="FG50" s="30"/>
      <c r="FH50" s="30"/>
      <c r="FI50" s="30"/>
      <c r="FJ50" s="30"/>
    </row>
    <row r="51" spans="1:166" s="23" customFormat="1" x14ac:dyDescent="0.15">
      <c r="A51" s="37">
        <v>4.0599999999999996</v>
      </c>
      <c r="B51" s="19" t="s">
        <v>110</v>
      </c>
      <c r="C51" s="19" t="s">
        <v>136</v>
      </c>
      <c r="D51" s="21" t="s">
        <v>168</v>
      </c>
      <c r="E51" s="21"/>
      <c r="F51" s="22"/>
      <c r="G51" s="22"/>
      <c r="H51" s="71"/>
      <c r="I51" s="71"/>
      <c r="J51" s="71"/>
      <c r="K51" s="71"/>
      <c r="L51" s="41" t="e">
        <f t="shared" si="31"/>
        <v>#N/A</v>
      </c>
      <c r="M51" s="41" t="e">
        <f t="shared" si="32"/>
        <v>#N/A</v>
      </c>
      <c r="N51" s="41" t="e">
        <f t="shared" si="33"/>
        <v>#N/A</v>
      </c>
      <c r="O51" s="41" t="e">
        <f t="shared" si="34"/>
        <v>#N/A</v>
      </c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5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50"/>
      <c r="DW51" s="30"/>
      <c r="DX51" s="30"/>
      <c r="DY51" s="30"/>
      <c r="DZ51" s="30"/>
      <c r="EA51" s="30"/>
      <c r="EB51" s="30"/>
      <c r="EC51" s="30"/>
      <c r="ED51" s="30"/>
      <c r="EE51" s="30"/>
      <c r="EF51" s="5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50"/>
      <c r="FF51" s="30"/>
      <c r="FG51" s="30"/>
      <c r="FH51" s="30"/>
      <c r="FI51" s="30"/>
      <c r="FJ51" s="30"/>
    </row>
    <row r="52" spans="1:166" s="23" customFormat="1" x14ac:dyDescent="0.15">
      <c r="A52" s="36">
        <v>5</v>
      </c>
      <c r="B52" s="26" t="s">
        <v>122</v>
      </c>
      <c r="C52" s="19"/>
      <c r="D52" s="21"/>
      <c r="E52" s="21"/>
      <c r="F52" s="22"/>
      <c r="G52" s="22"/>
      <c r="H52" s="71"/>
      <c r="I52" s="71"/>
      <c r="J52" s="71"/>
      <c r="K52" s="71"/>
      <c r="L52" s="41" t="e">
        <f t="shared" si="31"/>
        <v>#N/A</v>
      </c>
      <c r="M52" s="41" t="e">
        <f t="shared" si="32"/>
        <v>#N/A</v>
      </c>
      <c r="N52" s="41" t="e">
        <f t="shared" si="33"/>
        <v>#N/A</v>
      </c>
      <c r="O52" s="41" t="e">
        <f t="shared" si="34"/>
        <v>#N/A</v>
      </c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5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50"/>
      <c r="DW52" s="30"/>
      <c r="DX52" s="30"/>
      <c r="DY52" s="30"/>
      <c r="DZ52" s="30"/>
      <c r="EA52" s="30"/>
      <c r="EB52" s="30"/>
      <c r="EC52" s="30"/>
      <c r="ED52" s="30"/>
      <c r="EE52" s="30"/>
      <c r="EF52" s="5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50"/>
      <c r="FF52" s="30"/>
      <c r="FG52" s="30"/>
      <c r="FH52" s="30"/>
      <c r="FI52" s="30"/>
      <c r="FJ52" s="30"/>
    </row>
    <row r="53" spans="1:166" s="23" customFormat="1" x14ac:dyDescent="0.15">
      <c r="A53" s="37">
        <v>5.01</v>
      </c>
      <c r="B53" s="19" t="s">
        <v>123</v>
      </c>
      <c r="C53" s="19" t="s">
        <v>124</v>
      </c>
      <c r="D53" s="21" t="s">
        <v>158</v>
      </c>
      <c r="E53" s="21"/>
      <c r="F53" s="22"/>
      <c r="G53" s="22"/>
      <c r="H53" s="71"/>
      <c r="I53" s="71"/>
      <c r="J53" s="71"/>
      <c r="K53" s="71"/>
      <c r="L53" s="41" t="e">
        <f t="shared" si="31"/>
        <v>#N/A</v>
      </c>
      <c r="M53" s="41" t="e">
        <f t="shared" si="32"/>
        <v>#N/A</v>
      </c>
      <c r="N53" s="41" t="e">
        <f t="shared" si="33"/>
        <v>#N/A</v>
      </c>
      <c r="O53" s="41" t="e">
        <f t="shared" si="34"/>
        <v>#N/A</v>
      </c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5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50"/>
      <c r="DW53" s="30"/>
      <c r="DX53" s="30"/>
      <c r="DY53" s="30"/>
      <c r="DZ53" s="30"/>
      <c r="EA53" s="30"/>
      <c r="EB53" s="30"/>
      <c r="EC53" s="30"/>
      <c r="ED53" s="30"/>
      <c r="EE53" s="30"/>
      <c r="EF53" s="5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50"/>
      <c r="FF53" s="30"/>
      <c r="FG53" s="30"/>
      <c r="FH53" s="30"/>
      <c r="FI53" s="30"/>
      <c r="FJ53" s="30"/>
    </row>
    <row r="54" spans="1:166" s="23" customFormat="1" ht="12.75" customHeight="1" x14ac:dyDescent="0.15">
      <c r="A54" s="37">
        <v>5.0199999999999996</v>
      </c>
      <c r="B54" s="19" t="s">
        <v>123</v>
      </c>
      <c r="C54" s="19" t="s">
        <v>220</v>
      </c>
      <c r="D54" s="21" t="s">
        <v>186</v>
      </c>
      <c r="E54" s="21"/>
      <c r="F54" s="22"/>
      <c r="G54" s="22"/>
      <c r="H54" s="71"/>
      <c r="I54" s="71"/>
      <c r="J54" s="71"/>
      <c r="K54" s="71"/>
      <c r="L54" s="41" t="e">
        <f t="shared" si="31"/>
        <v>#N/A</v>
      </c>
      <c r="M54" s="41" t="e">
        <f t="shared" si="32"/>
        <v>#N/A</v>
      </c>
      <c r="N54" s="41" t="e">
        <f t="shared" si="33"/>
        <v>#N/A</v>
      </c>
      <c r="O54" s="41" t="e">
        <f t="shared" si="34"/>
        <v>#N/A</v>
      </c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5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50"/>
      <c r="DW54" s="30"/>
      <c r="DX54" s="30"/>
      <c r="DY54" s="30"/>
      <c r="DZ54" s="30"/>
      <c r="EA54" s="30"/>
      <c r="EB54" s="30"/>
      <c r="EC54" s="30"/>
      <c r="ED54" s="30"/>
      <c r="EE54" s="30"/>
      <c r="EF54" s="5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50"/>
      <c r="FF54" s="30"/>
      <c r="FG54" s="30"/>
      <c r="FH54" s="30"/>
      <c r="FI54" s="30"/>
      <c r="FJ54" s="30"/>
    </row>
    <row r="55" spans="1:166" s="23" customFormat="1" ht="12.75" customHeight="1" x14ac:dyDescent="0.15">
      <c r="A55" s="37">
        <v>5.03</v>
      </c>
      <c r="B55" s="19" t="s">
        <v>123</v>
      </c>
      <c r="C55" s="19" t="s">
        <v>214</v>
      </c>
      <c r="D55" s="21" t="s">
        <v>186</v>
      </c>
      <c r="E55" s="21"/>
      <c r="F55" s="22"/>
      <c r="G55" s="22"/>
      <c r="H55" s="71"/>
      <c r="I55" s="71"/>
      <c r="J55" s="71"/>
      <c r="K55" s="71"/>
      <c r="L55" s="41"/>
      <c r="M55" s="41"/>
      <c r="N55" s="41"/>
      <c r="O55" s="41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5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50"/>
      <c r="DW55" s="30"/>
      <c r="DX55" s="30"/>
      <c r="DY55" s="30"/>
      <c r="DZ55" s="30"/>
      <c r="EA55" s="30"/>
      <c r="EB55" s="30"/>
      <c r="EC55" s="30"/>
      <c r="ED55" s="30"/>
      <c r="EE55" s="30"/>
      <c r="EF55" s="5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50"/>
      <c r="FF55" s="30"/>
      <c r="FG55" s="30"/>
      <c r="FH55" s="30"/>
      <c r="FI55" s="30"/>
      <c r="FJ55" s="30"/>
    </row>
    <row r="56" spans="1:166" s="23" customFormat="1" ht="12.75" customHeight="1" x14ac:dyDescent="0.15">
      <c r="A56" s="36">
        <v>6</v>
      </c>
      <c r="B56" s="26" t="s">
        <v>125</v>
      </c>
      <c r="C56" s="19"/>
      <c r="D56" s="27"/>
      <c r="E56" s="21"/>
      <c r="F56" s="28"/>
      <c r="G56" s="28"/>
      <c r="H56" s="71"/>
      <c r="I56" s="71"/>
      <c r="J56" s="71"/>
      <c r="K56" s="71"/>
      <c r="L56" s="41" t="e">
        <f t="shared" si="31"/>
        <v>#N/A</v>
      </c>
      <c r="M56" s="41" t="e">
        <f t="shared" si="32"/>
        <v>#N/A</v>
      </c>
      <c r="N56" s="41" t="e">
        <f t="shared" si="33"/>
        <v>#N/A</v>
      </c>
      <c r="O56" s="41" t="e">
        <f t="shared" si="34"/>
        <v>#N/A</v>
      </c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5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50"/>
      <c r="DW56" s="30"/>
      <c r="DX56" s="30"/>
      <c r="DY56" s="30"/>
      <c r="DZ56" s="30"/>
      <c r="EA56" s="30"/>
      <c r="EB56" s="30"/>
      <c r="EC56" s="30"/>
      <c r="ED56" s="30"/>
      <c r="EE56" s="30"/>
      <c r="EF56" s="5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50"/>
      <c r="FF56" s="30"/>
      <c r="FG56" s="30"/>
      <c r="FH56" s="30"/>
      <c r="FI56" s="30"/>
      <c r="FJ56" s="30"/>
    </row>
    <row r="57" spans="1:166" s="23" customFormat="1" ht="12.75" customHeight="1" x14ac:dyDescent="0.15">
      <c r="A57" s="37">
        <v>6.01</v>
      </c>
      <c r="B57" s="19" t="s">
        <v>127</v>
      </c>
      <c r="C57" s="19" t="s">
        <v>167</v>
      </c>
      <c r="D57" s="21" t="s">
        <v>187</v>
      </c>
      <c r="E57" s="21"/>
      <c r="F57" s="22"/>
      <c r="G57" s="22"/>
      <c r="H57" s="71"/>
      <c r="I57" s="71"/>
      <c r="J57" s="71"/>
      <c r="K57" s="71"/>
      <c r="L57" s="41" t="e">
        <f t="shared" si="31"/>
        <v>#N/A</v>
      </c>
      <c r="M57" s="41" t="e">
        <f t="shared" si="32"/>
        <v>#N/A</v>
      </c>
      <c r="N57" s="41" t="e">
        <f t="shared" si="33"/>
        <v>#N/A</v>
      </c>
      <c r="O57" s="41" t="e">
        <f t="shared" si="34"/>
        <v>#N/A</v>
      </c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5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50"/>
      <c r="DW57" s="30"/>
      <c r="DX57" s="30"/>
      <c r="DY57" s="30"/>
      <c r="DZ57" s="30"/>
      <c r="EA57" s="30"/>
      <c r="EB57" s="30"/>
      <c r="EC57" s="30"/>
      <c r="ED57" s="30"/>
      <c r="EE57" s="30"/>
      <c r="EF57" s="5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50"/>
      <c r="FF57" s="30"/>
      <c r="FG57" s="30"/>
      <c r="FH57" s="30"/>
      <c r="FI57" s="30"/>
      <c r="FJ57" s="30"/>
    </row>
    <row r="58" spans="1:166" s="23" customFormat="1" ht="12.75" customHeight="1" x14ac:dyDescent="0.15">
      <c r="A58" s="37">
        <v>6.02</v>
      </c>
      <c r="B58" s="19" t="s">
        <v>127</v>
      </c>
      <c r="C58" s="19" t="s">
        <v>96</v>
      </c>
      <c r="D58" s="21" t="s">
        <v>168</v>
      </c>
      <c r="E58" s="21"/>
      <c r="F58" s="22"/>
      <c r="G58" s="22"/>
      <c r="H58" s="71"/>
      <c r="I58" s="71"/>
      <c r="J58" s="71"/>
      <c r="K58" s="71"/>
      <c r="L58" s="41" t="e">
        <f t="shared" si="31"/>
        <v>#N/A</v>
      </c>
      <c r="M58" s="41" t="e">
        <f t="shared" si="32"/>
        <v>#N/A</v>
      </c>
      <c r="N58" s="41" t="e">
        <f t="shared" si="33"/>
        <v>#N/A</v>
      </c>
      <c r="O58" s="41" t="e">
        <f t="shared" si="34"/>
        <v>#N/A</v>
      </c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5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50"/>
      <c r="DW58" s="30"/>
      <c r="DX58" s="30"/>
      <c r="DY58" s="30"/>
      <c r="DZ58" s="30"/>
      <c r="EA58" s="30"/>
      <c r="EB58" s="30"/>
      <c r="EC58" s="30"/>
      <c r="ED58" s="30"/>
      <c r="EE58" s="30"/>
      <c r="EF58" s="5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50"/>
      <c r="FF58" s="30"/>
      <c r="FG58" s="30"/>
      <c r="FH58" s="30"/>
      <c r="FI58" s="30"/>
      <c r="FJ58" s="30"/>
    </row>
    <row r="59" spans="1:166" s="23" customFormat="1" ht="12.75" customHeight="1" x14ac:dyDescent="0.15">
      <c r="A59" s="37">
        <v>6.03</v>
      </c>
      <c r="B59" s="19" t="s">
        <v>127</v>
      </c>
      <c r="C59" s="19" t="s">
        <v>97</v>
      </c>
      <c r="D59" s="21" t="s">
        <v>168</v>
      </c>
      <c r="E59" s="21"/>
      <c r="F59" s="22"/>
      <c r="G59" s="22"/>
      <c r="H59" s="71"/>
      <c r="I59" s="71"/>
      <c r="J59" s="71"/>
      <c r="K59" s="71"/>
      <c r="L59" s="41" t="e">
        <f t="shared" si="31"/>
        <v>#N/A</v>
      </c>
      <c r="M59" s="41" t="e">
        <f t="shared" si="32"/>
        <v>#N/A</v>
      </c>
      <c r="N59" s="41" t="e">
        <f t="shared" si="33"/>
        <v>#N/A</v>
      </c>
      <c r="O59" s="41" t="e">
        <f t="shared" si="34"/>
        <v>#N/A</v>
      </c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5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50"/>
      <c r="DW59" s="30"/>
      <c r="DX59" s="30"/>
      <c r="DY59" s="30"/>
      <c r="DZ59" s="30"/>
      <c r="EA59" s="30"/>
      <c r="EB59" s="30"/>
      <c r="EC59" s="30"/>
      <c r="ED59" s="30"/>
      <c r="EE59" s="30"/>
      <c r="EF59" s="5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50"/>
      <c r="FF59" s="30"/>
      <c r="FG59" s="30"/>
      <c r="FH59" s="30"/>
      <c r="FI59" s="30"/>
      <c r="FJ59" s="30"/>
    </row>
    <row r="60" spans="1:166" s="23" customFormat="1" x14ac:dyDescent="0.15">
      <c r="A60" s="37">
        <v>6.04</v>
      </c>
      <c r="B60" s="19" t="s">
        <v>127</v>
      </c>
      <c r="C60" s="19" t="s">
        <v>139</v>
      </c>
      <c r="D60" s="21" t="s">
        <v>168</v>
      </c>
      <c r="E60" s="21"/>
      <c r="F60" s="22"/>
      <c r="G60" s="22"/>
      <c r="H60" s="71"/>
      <c r="I60" s="71"/>
      <c r="J60" s="71"/>
      <c r="K60" s="71"/>
      <c r="L60" s="41" t="e">
        <f t="shared" si="31"/>
        <v>#N/A</v>
      </c>
      <c r="M60" s="41" t="e">
        <f t="shared" si="32"/>
        <v>#N/A</v>
      </c>
      <c r="N60" s="41" t="e">
        <f t="shared" si="33"/>
        <v>#N/A</v>
      </c>
      <c r="O60" s="41" t="e">
        <f t="shared" si="34"/>
        <v>#N/A</v>
      </c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5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50"/>
      <c r="DW60" s="30"/>
      <c r="DX60" s="30"/>
      <c r="DY60" s="30"/>
      <c r="DZ60" s="30"/>
      <c r="EA60" s="30"/>
      <c r="EB60" s="30"/>
      <c r="EC60" s="30"/>
      <c r="ED60" s="30"/>
      <c r="EE60" s="30"/>
      <c r="EF60" s="5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50"/>
      <c r="FF60" s="30"/>
      <c r="FG60" s="30"/>
      <c r="FH60" s="30"/>
      <c r="FI60" s="30"/>
      <c r="FJ60" s="30"/>
    </row>
    <row r="61" spans="1:166" s="23" customFormat="1" x14ac:dyDescent="0.15">
      <c r="A61" s="37">
        <v>6.05</v>
      </c>
      <c r="B61" s="19" t="s">
        <v>127</v>
      </c>
      <c r="C61" s="19" t="s">
        <v>98</v>
      </c>
      <c r="D61" s="21" t="s">
        <v>168</v>
      </c>
      <c r="E61" s="21"/>
      <c r="F61" s="22"/>
      <c r="G61" s="22"/>
      <c r="H61" s="71"/>
      <c r="I61" s="71"/>
      <c r="J61" s="71"/>
      <c r="K61" s="71"/>
      <c r="L61" s="41" t="e">
        <f t="shared" si="31"/>
        <v>#N/A</v>
      </c>
      <c r="M61" s="41" t="e">
        <f t="shared" si="32"/>
        <v>#N/A</v>
      </c>
      <c r="N61" s="41" t="e">
        <f t="shared" si="33"/>
        <v>#N/A</v>
      </c>
      <c r="O61" s="41" t="e">
        <f t="shared" si="34"/>
        <v>#N/A</v>
      </c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5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50"/>
      <c r="DW61" s="30"/>
      <c r="DX61" s="30"/>
      <c r="DY61" s="30"/>
      <c r="DZ61" s="30"/>
      <c r="EA61" s="30"/>
      <c r="EB61" s="30"/>
      <c r="EC61" s="30"/>
      <c r="ED61" s="30"/>
      <c r="EE61" s="30"/>
      <c r="EF61" s="5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50"/>
      <c r="FF61" s="30"/>
      <c r="FG61" s="30"/>
      <c r="FH61" s="30"/>
      <c r="FI61" s="30"/>
      <c r="FJ61" s="30"/>
    </row>
    <row r="62" spans="1:166" s="23" customFormat="1" x14ac:dyDescent="0.15">
      <c r="A62" s="37">
        <v>6.06</v>
      </c>
      <c r="B62" s="19" t="s">
        <v>127</v>
      </c>
      <c r="C62" s="19" t="s">
        <v>99</v>
      </c>
      <c r="D62" s="21" t="s">
        <v>168</v>
      </c>
      <c r="E62" s="21"/>
      <c r="F62" s="22"/>
      <c r="G62" s="22"/>
      <c r="H62" s="71"/>
      <c r="I62" s="71"/>
      <c r="J62" s="71"/>
      <c r="K62" s="71"/>
      <c r="L62" s="41" t="e">
        <f t="shared" si="31"/>
        <v>#N/A</v>
      </c>
      <c r="M62" s="41" t="e">
        <f t="shared" si="32"/>
        <v>#N/A</v>
      </c>
      <c r="N62" s="41" t="e">
        <f t="shared" si="33"/>
        <v>#N/A</v>
      </c>
      <c r="O62" s="41" t="e">
        <f t="shared" si="34"/>
        <v>#N/A</v>
      </c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5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50"/>
      <c r="DW62" s="30"/>
      <c r="DX62" s="30"/>
      <c r="DY62" s="30"/>
      <c r="DZ62" s="30"/>
      <c r="EA62" s="30"/>
      <c r="EB62" s="30"/>
      <c r="EC62" s="30"/>
      <c r="ED62" s="30"/>
      <c r="EE62" s="30"/>
      <c r="EF62" s="5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50"/>
      <c r="FF62" s="30"/>
      <c r="FG62" s="30"/>
      <c r="FH62" s="30"/>
      <c r="FI62" s="30"/>
      <c r="FJ62" s="30"/>
    </row>
    <row r="63" spans="1:166" s="23" customFormat="1" x14ac:dyDescent="0.15">
      <c r="A63" s="37">
        <v>6.07</v>
      </c>
      <c r="B63" s="19" t="s">
        <v>127</v>
      </c>
      <c r="C63" s="19" t="s">
        <v>101</v>
      </c>
      <c r="D63" s="21" t="s">
        <v>168</v>
      </c>
      <c r="E63" s="21"/>
      <c r="F63" s="22"/>
      <c r="G63" s="22"/>
      <c r="H63" s="71"/>
      <c r="I63" s="71"/>
      <c r="J63" s="71"/>
      <c r="K63" s="71"/>
      <c r="L63" s="41" t="e">
        <f t="shared" si="31"/>
        <v>#N/A</v>
      </c>
      <c r="M63" s="41" t="e">
        <f t="shared" si="32"/>
        <v>#N/A</v>
      </c>
      <c r="N63" s="41" t="e">
        <f t="shared" si="33"/>
        <v>#N/A</v>
      </c>
      <c r="O63" s="41" t="e">
        <f t="shared" si="34"/>
        <v>#N/A</v>
      </c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5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50"/>
      <c r="DW63" s="30"/>
      <c r="DX63" s="30"/>
      <c r="DY63" s="30"/>
      <c r="DZ63" s="30"/>
      <c r="EA63" s="30"/>
      <c r="EB63" s="30"/>
      <c r="EC63" s="30"/>
      <c r="ED63" s="30"/>
      <c r="EE63" s="30"/>
      <c r="EF63" s="5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50"/>
      <c r="FF63" s="30"/>
      <c r="FG63" s="30"/>
      <c r="FH63" s="30"/>
      <c r="FI63" s="30"/>
      <c r="FJ63" s="30"/>
    </row>
    <row r="64" spans="1:166" s="23" customFormat="1" x14ac:dyDescent="0.15">
      <c r="A64" s="37">
        <v>6.08</v>
      </c>
      <c r="B64" s="19" t="s">
        <v>127</v>
      </c>
      <c r="C64" s="19" t="s">
        <v>161</v>
      </c>
      <c r="D64" s="21" t="s">
        <v>188</v>
      </c>
      <c r="E64" s="21"/>
      <c r="F64" s="22"/>
      <c r="G64" s="22"/>
      <c r="H64" s="71"/>
      <c r="I64" s="71"/>
      <c r="J64" s="71"/>
      <c r="K64" s="71"/>
      <c r="L64" s="41" t="e">
        <f t="shared" si="31"/>
        <v>#N/A</v>
      </c>
      <c r="M64" s="41" t="e">
        <f t="shared" si="32"/>
        <v>#N/A</v>
      </c>
      <c r="N64" s="41" t="e">
        <f t="shared" si="33"/>
        <v>#N/A</v>
      </c>
      <c r="O64" s="41" t="e">
        <f t="shared" si="34"/>
        <v>#N/A</v>
      </c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5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50"/>
      <c r="DW64" s="30"/>
      <c r="DX64" s="30"/>
      <c r="DY64" s="30"/>
      <c r="DZ64" s="30"/>
      <c r="EA64" s="30"/>
      <c r="EB64" s="30"/>
      <c r="EC64" s="30"/>
      <c r="ED64" s="30"/>
      <c r="EE64" s="30"/>
      <c r="EF64" s="5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50"/>
      <c r="FF64" s="30"/>
      <c r="FG64" s="30"/>
      <c r="FH64" s="30"/>
      <c r="FI64" s="30"/>
      <c r="FJ64" s="30"/>
    </row>
    <row r="65" spans="1:166" s="23" customFormat="1" x14ac:dyDescent="0.15">
      <c r="A65" s="37">
        <v>6.09</v>
      </c>
      <c r="B65" s="19" t="s">
        <v>127</v>
      </c>
      <c r="C65" s="19" t="s">
        <v>162</v>
      </c>
      <c r="D65" s="21" t="s">
        <v>188</v>
      </c>
      <c r="E65" s="21"/>
      <c r="F65" s="22"/>
      <c r="G65" s="22"/>
      <c r="H65" s="71"/>
      <c r="I65" s="71"/>
      <c r="J65" s="71"/>
      <c r="K65" s="71"/>
      <c r="L65" s="41" t="e">
        <f t="shared" ref="L65:L88" si="35">IFERROR(IF(H65="Overdue", DATEDIF(G65,$L$4, "d"), NA()),NA())</f>
        <v>#N/A</v>
      </c>
      <c r="M65" s="41" t="e">
        <f t="shared" ref="M65:M88" si="36">IFERROR(IF(I65="Overdue", DATEDIF(G65,$L$4, "d"), NA()),NA())</f>
        <v>#N/A</v>
      </c>
      <c r="N65" s="41" t="e">
        <f t="shared" ref="N65:N89" si="37">IFERROR(IF(J65="Overdue", DATEDIF(G65,$L$4, "d"), NA()),NA())</f>
        <v>#N/A</v>
      </c>
      <c r="O65" s="41" t="e">
        <f t="shared" ref="O65:O88" si="38">IFERROR(IF(K65="Overdue", DATEDIF(G65,$L$4, "d"), NA()),NA())</f>
        <v>#N/A</v>
      </c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5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50"/>
      <c r="DW65" s="30"/>
      <c r="DX65" s="30"/>
      <c r="DY65" s="30"/>
      <c r="DZ65" s="30"/>
      <c r="EA65" s="30"/>
      <c r="EB65" s="30"/>
      <c r="EC65" s="30"/>
      <c r="ED65" s="30"/>
      <c r="EE65" s="30"/>
      <c r="EF65" s="5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50"/>
      <c r="FF65" s="30"/>
      <c r="FG65" s="30"/>
      <c r="FH65" s="30"/>
      <c r="FI65" s="30"/>
      <c r="FJ65" s="30"/>
    </row>
    <row r="66" spans="1:166" s="23" customFormat="1" x14ac:dyDescent="0.15">
      <c r="A66" s="37">
        <v>6.1</v>
      </c>
      <c r="B66" s="19" t="s">
        <v>127</v>
      </c>
      <c r="C66" s="19" t="s">
        <v>221</v>
      </c>
      <c r="D66" s="21" t="s">
        <v>188</v>
      </c>
      <c r="E66" s="21"/>
      <c r="F66" s="22"/>
      <c r="G66" s="22"/>
      <c r="H66" s="71"/>
      <c r="I66" s="71"/>
      <c r="J66" s="71"/>
      <c r="K66" s="71"/>
      <c r="L66" s="41" t="e">
        <f t="shared" si="35"/>
        <v>#N/A</v>
      </c>
      <c r="M66" s="41" t="e">
        <f t="shared" si="36"/>
        <v>#N/A</v>
      </c>
      <c r="N66" s="41" t="e">
        <f t="shared" si="37"/>
        <v>#N/A</v>
      </c>
      <c r="O66" s="41" t="e">
        <f t="shared" si="38"/>
        <v>#N/A</v>
      </c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5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50"/>
      <c r="DW66" s="30"/>
      <c r="DX66" s="30"/>
      <c r="DY66" s="30"/>
      <c r="DZ66" s="30"/>
      <c r="EA66" s="30"/>
      <c r="EB66" s="30"/>
      <c r="EC66" s="30"/>
      <c r="ED66" s="30"/>
      <c r="EE66" s="30"/>
      <c r="EF66" s="5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50"/>
      <c r="FF66" s="30"/>
      <c r="FG66" s="30"/>
      <c r="FH66" s="30"/>
      <c r="FI66" s="30"/>
      <c r="FJ66" s="30"/>
    </row>
    <row r="67" spans="1:166" s="23" customFormat="1" x14ac:dyDescent="0.15">
      <c r="A67" s="37">
        <v>6.11</v>
      </c>
      <c r="B67" s="19" t="s">
        <v>127</v>
      </c>
      <c r="C67" s="19" t="s">
        <v>147</v>
      </c>
      <c r="D67" s="21" t="s">
        <v>168</v>
      </c>
      <c r="E67" s="21"/>
      <c r="F67" s="22"/>
      <c r="G67" s="22"/>
      <c r="H67" s="71"/>
      <c r="I67" s="71"/>
      <c r="J67" s="71"/>
      <c r="K67" s="71"/>
      <c r="L67" s="41" t="e">
        <f t="shared" si="35"/>
        <v>#N/A</v>
      </c>
      <c r="M67" s="41" t="e">
        <f t="shared" si="36"/>
        <v>#N/A</v>
      </c>
      <c r="N67" s="41" t="e">
        <f t="shared" si="37"/>
        <v>#N/A</v>
      </c>
      <c r="O67" s="41" t="e">
        <f t="shared" si="38"/>
        <v>#N/A</v>
      </c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5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50"/>
      <c r="DW67" s="30"/>
      <c r="DX67" s="30"/>
      <c r="DY67" s="30"/>
      <c r="DZ67" s="30"/>
      <c r="EA67" s="30"/>
      <c r="EB67" s="30"/>
      <c r="EC67" s="30"/>
      <c r="ED67" s="30"/>
      <c r="EE67" s="30"/>
      <c r="EF67" s="5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50"/>
      <c r="FF67" s="30"/>
      <c r="FG67" s="30"/>
      <c r="FH67" s="30"/>
      <c r="FI67" s="30"/>
      <c r="FJ67" s="30"/>
    </row>
    <row r="68" spans="1:166" s="23" customFormat="1" x14ac:dyDescent="0.15">
      <c r="A68" s="37">
        <v>6.12</v>
      </c>
      <c r="B68" s="19" t="s">
        <v>127</v>
      </c>
      <c r="C68" s="19" t="s">
        <v>148</v>
      </c>
      <c r="D68" s="21" t="s">
        <v>168</v>
      </c>
      <c r="E68" s="21"/>
      <c r="F68" s="22"/>
      <c r="G68" s="22"/>
      <c r="H68" s="71"/>
      <c r="I68" s="71"/>
      <c r="J68" s="71"/>
      <c r="K68" s="71"/>
      <c r="L68" s="41" t="e">
        <f t="shared" si="35"/>
        <v>#N/A</v>
      </c>
      <c r="M68" s="41" t="e">
        <f t="shared" si="36"/>
        <v>#N/A</v>
      </c>
      <c r="N68" s="41" t="e">
        <f t="shared" si="37"/>
        <v>#N/A</v>
      </c>
      <c r="O68" s="41" t="e">
        <f t="shared" si="38"/>
        <v>#N/A</v>
      </c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5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50"/>
      <c r="DW68" s="30"/>
      <c r="DX68" s="30"/>
      <c r="DY68" s="30"/>
      <c r="DZ68" s="30"/>
      <c r="EA68" s="30"/>
      <c r="EB68" s="30"/>
      <c r="EC68" s="30"/>
      <c r="ED68" s="30"/>
      <c r="EE68" s="30"/>
      <c r="EF68" s="5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50"/>
      <c r="FF68" s="30"/>
      <c r="FG68" s="30"/>
      <c r="FH68" s="30"/>
      <c r="FI68" s="30"/>
      <c r="FJ68" s="30"/>
    </row>
    <row r="69" spans="1:166" s="23" customFormat="1" ht="12.75" customHeight="1" x14ac:dyDescent="0.15">
      <c r="A69" s="37">
        <v>6.13</v>
      </c>
      <c r="B69" s="19" t="s">
        <v>127</v>
      </c>
      <c r="C69" s="19" t="s">
        <v>102</v>
      </c>
      <c r="D69" s="21" t="s">
        <v>168</v>
      </c>
      <c r="E69" s="21"/>
      <c r="F69" s="22"/>
      <c r="G69" s="22"/>
      <c r="H69" s="71"/>
      <c r="I69" s="71"/>
      <c r="J69" s="71"/>
      <c r="K69" s="71"/>
      <c r="L69" s="41" t="e">
        <f t="shared" si="35"/>
        <v>#N/A</v>
      </c>
      <c r="M69" s="41" t="e">
        <f t="shared" si="36"/>
        <v>#N/A</v>
      </c>
      <c r="N69" s="41" t="e">
        <f t="shared" si="37"/>
        <v>#N/A</v>
      </c>
      <c r="O69" s="41" t="e">
        <f t="shared" si="38"/>
        <v>#N/A</v>
      </c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5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50"/>
      <c r="DW69" s="30"/>
      <c r="DX69" s="30"/>
      <c r="DY69" s="30"/>
      <c r="DZ69" s="30"/>
      <c r="EA69" s="30"/>
      <c r="EB69" s="30"/>
      <c r="EC69" s="30"/>
      <c r="ED69" s="30"/>
      <c r="EE69" s="30"/>
      <c r="EF69" s="5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50"/>
      <c r="FF69" s="30"/>
      <c r="FG69" s="30"/>
      <c r="FH69" s="30"/>
      <c r="FI69" s="30"/>
      <c r="FJ69" s="30"/>
    </row>
    <row r="70" spans="1:166" s="23" customFormat="1" ht="12.75" customHeight="1" x14ac:dyDescent="0.15">
      <c r="A70" s="37">
        <v>6.14</v>
      </c>
      <c r="B70" s="19" t="s">
        <v>127</v>
      </c>
      <c r="C70" s="19" t="s">
        <v>200</v>
      </c>
      <c r="D70" s="21" t="s">
        <v>188</v>
      </c>
      <c r="E70" s="21"/>
      <c r="F70" s="22"/>
      <c r="G70" s="22"/>
      <c r="H70" s="71"/>
      <c r="I70" s="71"/>
      <c r="J70" s="71"/>
      <c r="K70" s="71"/>
      <c r="L70" s="41" t="e">
        <f t="shared" si="35"/>
        <v>#N/A</v>
      </c>
      <c r="M70" s="41" t="e">
        <f t="shared" si="36"/>
        <v>#N/A</v>
      </c>
      <c r="N70" s="41" t="e">
        <f t="shared" si="37"/>
        <v>#N/A</v>
      </c>
      <c r="O70" s="41" t="e">
        <f t="shared" si="38"/>
        <v>#N/A</v>
      </c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5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50"/>
      <c r="DW70" s="30"/>
      <c r="DX70" s="30"/>
      <c r="DY70" s="30"/>
      <c r="DZ70" s="30"/>
      <c r="EA70" s="30"/>
      <c r="EB70" s="30"/>
      <c r="EC70" s="30"/>
      <c r="ED70" s="30"/>
      <c r="EE70" s="30"/>
      <c r="EF70" s="5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50"/>
      <c r="FF70" s="30"/>
      <c r="FG70" s="30"/>
      <c r="FH70" s="30"/>
      <c r="FI70" s="30"/>
      <c r="FJ70" s="30"/>
    </row>
    <row r="71" spans="1:166" s="23" customFormat="1" ht="12.75" customHeight="1" x14ac:dyDescent="0.15">
      <c r="A71" s="36">
        <v>7</v>
      </c>
      <c r="B71" s="26" t="s">
        <v>126</v>
      </c>
      <c r="C71" s="19"/>
      <c r="D71" s="21"/>
      <c r="E71" s="21"/>
      <c r="F71" s="22"/>
      <c r="G71" s="22"/>
      <c r="H71" s="71"/>
      <c r="I71" s="71"/>
      <c r="J71" s="71"/>
      <c r="K71" s="71"/>
      <c r="L71" s="41" t="e">
        <f t="shared" si="35"/>
        <v>#N/A</v>
      </c>
      <c r="M71" s="41" t="e">
        <f t="shared" si="36"/>
        <v>#N/A</v>
      </c>
      <c r="N71" s="41" t="e">
        <f t="shared" si="37"/>
        <v>#N/A</v>
      </c>
      <c r="O71" s="41" t="e">
        <f t="shared" si="38"/>
        <v>#N/A</v>
      </c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5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50"/>
      <c r="DW71" s="30"/>
      <c r="DX71" s="30"/>
      <c r="DY71" s="30"/>
      <c r="DZ71" s="30"/>
      <c r="EA71" s="30"/>
      <c r="EB71" s="30"/>
      <c r="EC71" s="30"/>
      <c r="ED71" s="30"/>
      <c r="EE71" s="30"/>
      <c r="EF71" s="5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50"/>
      <c r="FF71" s="30"/>
      <c r="FG71" s="30"/>
      <c r="FH71" s="30"/>
      <c r="FI71" s="30"/>
      <c r="FJ71" s="30"/>
    </row>
    <row r="72" spans="1:166" s="23" customFormat="1" x14ac:dyDescent="0.15">
      <c r="A72" s="37">
        <v>7.01</v>
      </c>
      <c r="B72" s="19" t="s">
        <v>130</v>
      </c>
      <c r="C72" s="19" t="s">
        <v>225</v>
      </c>
      <c r="D72" s="21" t="s">
        <v>168</v>
      </c>
      <c r="E72" s="21"/>
      <c r="F72" s="22"/>
      <c r="G72" s="22"/>
      <c r="H72" s="71"/>
      <c r="I72" s="71"/>
      <c r="J72" s="71"/>
      <c r="K72" s="71"/>
      <c r="L72" s="41" t="e">
        <f t="shared" si="35"/>
        <v>#N/A</v>
      </c>
      <c r="M72" s="41" t="e">
        <f t="shared" si="36"/>
        <v>#N/A</v>
      </c>
      <c r="N72" s="41" t="e">
        <f t="shared" si="37"/>
        <v>#N/A</v>
      </c>
      <c r="O72" s="41" t="e">
        <f t="shared" si="38"/>
        <v>#N/A</v>
      </c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5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50"/>
      <c r="DW72" s="30"/>
      <c r="DX72" s="30"/>
      <c r="DY72" s="30"/>
      <c r="DZ72" s="30"/>
      <c r="EA72" s="30"/>
      <c r="EB72" s="30"/>
      <c r="EC72" s="30"/>
      <c r="ED72" s="30"/>
      <c r="EE72" s="30"/>
      <c r="EF72" s="5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50"/>
      <c r="FF72" s="30"/>
      <c r="FG72" s="30"/>
      <c r="FH72" s="30"/>
      <c r="FI72" s="30"/>
      <c r="FJ72" s="30"/>
    </row>
    <row r="73" spans="1:166" s="23" customFormat="1" x14ac:dyDescent="0.15">
      <c r="A73" s="37">
        <v>7.02</v>
      </c>
      <c r="B73" s="19" t="s">
        <v>130</v>
      </c>
      <c r="C73" s="19" t="s">
        <v>100</v>
      </c>
      <c r="D73" s="21" t="s">
        <v>188</v>
      </c>
      <c r="E73" s="21"/>
      <c r="F73" s="22"/>
      <c r="G73" s="22"/>
      <c r="H73" s="71"/>
      <c r="I73" s="71"/>
      <c r="J73" s="71"/>
      <c r="K73" s="71"/>
      <c r="L73" s="41" t="e">
        <f t="shared" si="35"/>
        <v>#N/A</v>
      </c>
      <c r="M73" s="41" t="e">
        <f t="shared" si="36"/>
        <v>#N/A</v>
      </c>
      <c r="N73" s="41" t="e">
        <f t="shared" si="37"/>
        <v>#N/A</v>
      </c>
      <c r="O73" s="41" t="e">
        <f t="shared" si="38"/>
        <v>#N/A</v>
      </c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5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50"/>
      <c r="DW73" s="30"/>
      <c r="DX73" s="30"/>
      <c r="DY73" s="30"/>
      <c r="DZ73" s="30"/>
      <c r="EA73" s="30"/>
      <c r="EB73" s="30"/>
      <c r="EC73" s="30"/>
      <c r="ED73" s="30"/>
      <c r="EE73" s="30"/>
      <c r="EF73" s="5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50"/>
      <c r="FF73" s="30"/>
      <c r="FG73" s="30"/>
      <c r="FH73" s="30"/>
      <c r="FI73" s="30"/>
      <c r="FJ73" s="30"/>
    </row>
    <row r="74" spans="1:166" s="23" customFormat="1" x14ac:dyDescent="0.15">
      <c r="A74" s="37">
        <v>7.03</v>
      </c>
      <c r="B74" s="19" t="s">
        <v>130</v>
      </c>
      <c r="C74" s="19" t="s">
        <v>201</v>
      </c>
      <c r="D74" s="21" t="s">
        <v>168</v>
      </c>
      <c r="E74" s="21"/>
      <c r="F74" s="22"/>
      <c r="G74" s="22"/>
      <c r="H74" s="71"/>
      <c r="I74" s="71"/>
      <c r="J74" s="71"/>
      <c r="K74" s="71"/>
      <c r="L74" s="41" t="e">
        <f t="shared" si="35"/>
        <v>#N/A</v>
      </c>
      <c r="M74" s="41" t="e">
        <f t="shared" si="36"/>
        <v>#N/A</v>
      </c>
      <c r="N74" s="41" t="e">
        <f t="shared" si="37"/>
        <v>#N/A</v>
      </c>
      <c r="O74" s="41" t="e">
        <f t="shared" si="38"/>
        <v>#N/A</v>
      </c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5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50"/>
      <c r="DW74" s="30"/>
      <c r="DX74" s="30"/>
      <c r="DY74" s="30"/>
      <c r="DZ74" s="30"/>
      <c r="EA74" s="30"/>
      <c r="EB74" s="30"/>
      <c r="EC74" s="30"/>
      <c r="ED74" s="30"/>
      <c r="EE74" s="30"/>
      <c r="EF74" s="5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50"/>
      <c r="FF74" s="30"/>
      <c r="FG74" s="30"/>
      <c r="FH74" s="30"/>
      <c r="FI74" s="30"/>
      <c r="FJ74" s="30"/>
    </row>
    <row r="75" spans="1:166" s="23" customFormat="1" x14ac:dyDescent="0.15">
      <c r="A75" s="37">
        <v>7.04</v>
      </c>
      <c r="B75" s="19" t="s">
        <v>130</v>
      </c>
      <c r="C75" s="19" t="s">
        <v>222</v>
      </c>
      <c r="D75" s="21" t="s">
        <v>186</v>
      </c>
      <c r="E75" s="21"/>
      <c r="F75" s="22"/>
      <c r="G75" s="22"/>
      <c r="H75" s="71"/>
      <c r="I75" s="71"/>
      <c r="J75" s="71"/>
      <c r="K75" s="71"/>
      <c r="L75" s="41" t="e">
        <f t="shared" si="35"/>
        <v>#N/A</v>
      </c>
      <c r="M75" s="41" t="e">
        <f t="shared" si="36"/>
        <v>#N/A</v>
      </c>
      <c r="N75" s="41" t="e">
        <f t="shared" si="37"/>
        <v>#N/A</v>
      </c>
      <c r="O75" s="41" t="e">
        <f t="shared" si="38"/>
        <v>#N/A</v>
      </c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5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50"/>
      <c r="DW75" s="30"/>
      <c r="DX75" s="30"/>
      <c r="DY75" s="30"/>
      <c r="DZ75" s="30"/>
      <c r="EA75" s="30"/>
      <c r="EB75" s="30"/>
      <c r="EC75" s="30"/>
      <c r="ED75" s="30"/>
      <c r="EE75" s="30"/>
      <c r="EF75" s="5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50"/>
      <c r="FF75" s="30"/>
      <c r="FG75" s="30"/>
      <c r="FH75" s="30"/>
      <c r="FI75" s="30"/>
      <c r="FJ75" s="30"/>
    </row>
    <row r="76" spans="1:166" s="23" customFormat="1" ht="12.75" customHeight="1" x14ac:dyDescent="0.15">
      <c r="A76" s="36">
        <v>8</v>
      </c>
      <c r="B76" s="26" t="s">
        <v>129</v>
      </c>
      <c r="C76" s="19"/>
      <c r="D76" s="27"/>
      <c r="E76" s="21"/>
      <c r="F76" s="22"/>
      <c r="G76" s="22"/>
      <c r="H76" s="71"/>
      <c r="I76" s="71"/>
      <c r="J76" s="71"/>
      <c r="K76" s="71"/>
      <c r="L76" s="41" t="e">
        <f t="shared" si="35"/>
        <v>#N/A</v>
      </c>
      <c r="M76" s="41" t="e">
        <f t="shared" si="36"/>
        <v>#N/A</v>
      </c>
      <c r="N76" s="41" t="e">
        <f t="shared" si="37"/>
        <v>#N/A</v>
      </c>
      <c r="O76" s="41" t="e">
        <f t="shared" si="38"/>
        <v>#N/A</v>
      </c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5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50"/>
      <c r="DW76" s="30"/>
      <c r="DX76" s="30"/>
      <c r="DY76" s="30"/>
      <c r="DZ76" s="30"/>
      <c r="EA76" s="30"/>
      <c r="EB76" s="30"/>
      <c r="EC76" s="30"/>
      <c r="ED76" s="30"/>
      <c r="EE76" s="30"/>
      <c r="EF76" s="5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50"/>
      <c r="FF76" s="30"/>
      <c r="FG76" s="30"/>
      <c r="FH76" s="30"/>
      <c r="FI76" s="30"/>
      <c r="FJ76" s="30"/>
    </row>
    <row r="77" spans="1:166" s="23" customFormat="1" ht="12.75" customHeight="1" x14ac:dyDescent="0.15">
      <c r="A77" s="37">
        <v>8.01</v>
      </c>
      <c r="B77" s="19" t="s">
        <v>128</v>
      </c>
      <c r="C77" s="19" t="s">
        <v>166</v>
      </c>
      <c r="D77" s="21" t="s">
        <v>186</v>
      </c>
      <c r="E77" s="21"/>
      <c r="F77" s="22"/>
      <c r="G77" s="22"/>
      <c r="H77" s="71"/>
      <c r="I77" s="71"/>
      <c r="J77" s="71"/>
      <c r="K77" s="71"/>
      <c r="L77" s="41"/>
      <c r="M77" s="41"/>
      <c r="N77" s="41"/>
      <c r="O77" s="41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5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50"/>
      <c r="DW77" s="30"/>
      <c r="DX77" s="30"/>
      <c r="DY77" s="30"/>
      <c r="DZ77" s="30"/>
      <c r="EA77" s="30"/>
      <c r="EB77" s="30"/>
      <c r="EC77" s="30"/>
      <c r="ED77" s="30"/>
      <c r="EE77" s="30"/>
      <c r="EF77" s="5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50"/>
      <c r="FF77" s="30"/>
      <c r="FG77" s="30"/>
      <c r="FH77" s="30"/>
      <c r="FI77" s="30"/>
      <c r="FJ77" s="30"/>
    </row>
    <row r="78" spans="1:166" s="23" customFormat="1" ht="12.75" customHeight="1" x14ac:dyDescent="0.15">
      <c r="A78" s="37">
        <v>8.02</v>
      </c>
      <c r="B78" s="19" t="s">
        <v>128</v>
      </c>
      <c r="C78" s="19" t="s">
        <v>103</v>
      </c>
      <c r="D78" s="21" t="s">
        <v>168</v>
      </c>
      <c r="E78" s="21"/>
      <c r="F78" s="22"/>
      <c r="G78" s="22"/>
      <c r="H78" s="71"/>
      <c r="I78" s="71"/>
      <c r="J78" s="71"/>
      <c r="K78" s="71"/>
      <c r="L78" s="41" t="e">
        <f t="shared" si="35"/>
        <v>#N/A</v>
      </c>
      <c r="M78" s="41" t="e">
        <f t="shared" si="36"/>
        <v>#N/A</v>
      </c>
      <c r="N78" s="41" t="e">
        <f t="shared" si="37"/>
        <v>#N/A</v>
      </c>
      <c r="O78" s="41" t="e">
        <f t="shared" si="38"/>
        <v>#N/A</v>
      </c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5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50"/>
      <c r="DW78" s="30"/>
      <c r="DX78" s="30"/>
      <c r="DY78" s="30"/>
      <c r="DZ78" s="30"/>
      <c r="EA78" s="30"/>
      <c r="EB78" s="30"/>
      <c r="EC78" s="30"/>
      <c r="ED78" s="30"/>
      <c r="EE78" s="30"/>
      <c r="EF78" s="5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50"/>
      <c r="FF78" s="30"/>
      <c r="FG78" s="30"/>
      <c r="FH78" s="30"/>
      <c r="FI78" s="30"/>
      <c r="FJ78" s="30"/>
    </row>
    <row r="79" spans="1:166" s="23" customFormat="1" ht="12.75" customHeight="1" x14ac:dyDescent="0.15">
      <c r="A79" s="37">
        <v>8.0299999999999994</v>
      </c>
      <c r="B79" s="19" t="s">
        <v>128</v>
      </c>
      <c r="C79" s="19" t="s">
        <v>202</v>
      </c>
      <c r="D79" s="21" t="s">
        <v>158</v>
      </c>
      <c r="E79" s="21"/>
      <c r="F79" s="22"/>
      <c r="G79" s="22"/>
      <c r="H79" s="71"/>
      <c r="I79" s="71"/>
      <c r="J79" s="71"/>
      <c r="K79" s="71"/>
      <c r="L79" s="41" t="e">
        <f t="shared" si="35"/>
        <v>#N/A</v>
      </c>
      <c r="M79" s="41" t="e">
        <f t="shared" si="36"/>
        <v>#N/A</v>
      </c>
      <c r="N79" s="41" t="e">
        <f t="shared" si="37"/>
        <v>#N/A</v>
      </c>
      <c r="O79" s="41" t="e">
        <f t="shared" si="38"/>
        <v>#N/A</v>
      </c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5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50"/>
      <c r="DW79" s="30"/>
      <c r="DX79" s="30"/>
      <c r="DY79" s="30"/>
      <c r="DZ79" s="30"/>
      <c r="EA79" s="30"/>
      <c r="EB79" s="30"/>
      <c r="EC79" s="30"/>
      <c r="ED79" s="30"/>
      <c r="EE79" s="30"/>
      <c r="EF79" s="5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50"/>
      <c r="FF79" s="30"/>
      <c r="FG79" s="30"/>
      <c r="FH79" s="30"/>
      <c r="FI79" s="30"/>
      <c r="FJ79" s="30"/>
    </row>
    <row r="80" spans="1:166" s="23" customFormat="1" ht="12.75" customHeight="1" x14ac:dyDescent="0.15">
      <c r="A80" s="37">
        <v>8.0399999999999991</v>
      </c>
      <c r="B80" s="19" t="s">
        <v>128</v>
      </c>
      <c r="C80" s="19" t="s">
        <v>226</v>
      </c>
      <c r="D80" s="21" t="s">
        <v>168</v>
      </c>
      <c r="E80" s="21"/>
      <c r="F80" s="22"/>
      <c r="G80" s="22"/>
      <c r="H80" s="71"/>
      <c r="I80" s="71"/>
      <c r="J80" s="71"/>
      <c r="K80" s="71"/>
      <c r="L80" s="41" t="e">
        <f t="shared" si="35"/>
        <v>#N/A</v>
      </c>
      <c r="M80" s="41" t="e">
        <f t="shared" si="36"/>
        <v>#N/A</v>
      </c>
      <c r="N80" s="41" t="e">
        <f t="shared" si="37"/>
        <v>#N/A</v>
      </c>
      <c r="O80" s="41" t="e">
        <f t="shared" si="38"/>
        <v>#N/A</v>
      </c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5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50"/>
      <c r="DW80" s="30"/>
      <c r="DX80" s="30"/>
      <c r="DY80" s="30"/>
      <c r="DZ80" s="30"/>
      <c r="EA80" s="30"/>
      <c r="EB80" s="30"/>
      <c r="EC80" s="30"/>
      <c r="ED80" s="30"/>
      <c r="EE80" s="30"/>
      <c r="EF80" s="5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50"/>
      <c r="FF80" s="30"/>
      <c r="FG80" s="30"/>
      <c r="FH80" s="30"/>
      <c r="FI80" s="30"/>
      <c r="FJ80" s="30"/>
    </row>
    <row r="81" spans="1:166" s="23" customFormat="1" ht="12.75" customHeight="1" x14ac:dyDescent="0.15">
      <c r="A81" s="37">
        <v>8.0500000000000007</v>
      </c>
      <c r="B81" s="19" t="s">
        <v>128</v>
      </c>
      <c r="C81" s="19" t="s">
        <v>131</v>
      </c>
      <c r="D81" s="21" t="s">
        <v>158</v>
      </c>
      <c r="E81" s="21"/>
      <c r="F81" s="22"/>
      <c r="G81" s="22"/>
      <c r="H81" s="71"/>
      <c r="I81" s="71"/>
      <c r="J81" s="71"/>
      <c r="K81" s="71"/>
      <c r="L81" s="41" t="e">
        <f t="shared" si="35"/>
        <v>#N/A</v>
      </c>
      <c r="M81" s="41" t="e">
        <f t="shared" si="36"/>
        <v>#N/A</v>
      </c>
      <c r="N81" s="41" t="e">
        <f t="shared" si="37"/>
        <v>#N/A</v>
      </c>
      <c r="O81" s="41" t="e">
        <f t="shared" si="38"/>
        <v>#N/A</v>
      </c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5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50"/>
      <c r="DW81" s="30"/>
      <c r="DX81" s="30"/>
      <c r="DY81" s="30"/>
      <c r="DZ81" s="30"/>
      <c r="EA81" s="30"/>
      <c r="EB81" s="30"/>
      <c r="EC81" s="30"/>
      <c r="ED81" s="30"/>
      <c r="EE81" s="30"/>
      <c r="EF81" s="5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50"/>
      <c r="FF81" s="30"/>
      <c r="FG81" s="30"/>
      <c r="FH81" s="30"/>
      <c r="FI81" s="30"/>
      <c r="FJ81" s="30"/>
    </row>
    <row r="82" spans="1:166" s="23" customFormat="1" x14ac:dyDescent="0.15">
      <c r="A82" s="36">
        <v>9</v>
      </c>
      <c r="B82" s="26" t="s">
        <v>106</v>
      </c>
      <c r="C82" s="19"/>
      <c r="D82" s="21"/>
      <c r="E82" s="21"/>
      <c r="F82" s="22"/>
      <c r="G82" s="22"/>
      <c r="H82" s="71"/>
      <c r="I82" s="71"/>
      <c r="J82" s="71"/>
      <c r="K82" s="71"/>
      <c r="L82" s="41" t="e">
        <f t="shared" si="35"/>
        <v>#N/A</v>
      </c>
      <c r="M82" s="41" t="e">
        <f t="shared" si="36"/>
        <v>#N/A</v>
      </c>
      <c r="N82" s="41" t="e">
        <f t="shared" si="37"/>
        <v>#N/A</v>
      </c>
      <c r="O82" s="41" t="e">
        <f t="shared" si="38"/>
        <v>#N/A</v>
      </c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5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50"/>
      <c r="DW82" s="30"/>
      <c r="DX82" s="30"/>
      <c r="DY82" s="30"/>
      <c r="DZ82" s="30"/>
      <c r="EA82" s="30"/>
      <c r="EB82" s="30"/>
      <c r="EC82" s="30"/>
      <c r="ED82" s="30"/>
      <c r="EE82" s="30"/>
      <c r="EF82" s="5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50"/>
      <c r="FF82" s="30"/>
      <c r="FG82" s="30"/>
      <c r="FH82" s="30"/>
      <c r="FI82" s="30"/>
      <c r="FJ82" s="30"/>
    </row>
    <row r="83" spans="1:166" s="23" customFormat="1" x14ac:dyDescent="0.15">
      <c r="A83" s="37">
        <v>9.01</v>
      </c>
      <c r="B83" s="19" t="s">
        <v>107</v>
      </c>
      <c r="C83" s="19" t="s">
        <v>104</v>
      </c>
      <c r="D83" s="21" t="s">
        <v>168</v>
      </c>
      <c r="E83" s="21" t="s">
        <v>8</v>
      </c>
      <c r="F83" s="22"/>
      <c r="G83" s="22"/>
      <c r="H83" s="71"/>
      <c r="I83" s="71"/>
      <c r="J83" s="71"/>
      <c r="K83" s="71"/>
      <c r="L83" s="41" t="e">
        <f t="shared" si="35"/>
        <v>#N/A</v>
      </c>
      <c r="M83" s="41" t="e">
        <f t="shared" si="36"/>
        <v>#N/A</v>
      </c>
      <c r="N83" s="41" t="e">
        <f t="shared" si="37"/>
        <v>#N/A</v>
      </c>
      <c r="O83" s="41" t="e">
        <f t="shared" si="38"/>
        <v>#N/A</v>
      </c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5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50"/>
      <c r="DW83" s="30"/>
      <c r="DX83" s="30"/>
      <c r="DY83" s="30"/>
      <c r="DZ83" s="30"/>
      <c r="EA83" s="30"/>
      <c r="EB83" s="30"/>
      <c r="EC83" s="30"/>
      <c r="ED83" s="30"/>
      <c r="EE83" s="30"/>
      <c r="EF83" s="5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50"/>
      <c r="FF83" s="30"/>
      <c r="FG83" s="30"/>
      <c r="FH83" s="30"/>
      <c r="FI83" s="30"/>
      <c r="FJ83" s="30"/>
    </row>
    <row r="84" spans="1:166" s="23" customFormat="1" x14ac:dyDescent="0.15">
      <c r="A84" s="37">
        <v>9.02</v>
      </c>
      <c r="B84" s="19" t="s">
        <v>107</v>
      </c>
      <c r="C84" s="19" t="s">
        <v>105</v>
      </c>
      <c r="D84" s="21" t="s">
        <v>168</v>
      </c>
      <c r="E84" s="21"/>
      <c r="F84" s="22"/>
      <c r="G84" s="22"/>
      <c r="H84" s="71"/>
      <c r="I84" s="71"/>
      <c r="J84" s="71"/>
      <c r="K84" s="71"/>
      <c r="L84" s="41" t="e">
        <f t="shared" si="35"/>
        <v>#N/A</v>
      </c>
      <c r="M84" s="41" t="e">
        <f t="shared" si="36"/>
        <v>#N/A</v>
      </c>
      <c r="N84" s="41" t="e">
        <f t="shared" si="37"/>
        <v>#N/A</v>
      </c>
      <c r="O84" s="41" t="e">
        <f t="shared" si="38"/>
        <v>#N/A</v>
      </c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5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50"/>
      <c r="DW84" s="30"/>
      <c r="DX84" s="30"/>
      <c r="DY84" s="30"/>
      <c r="DZ84" s="30"/>
      <c r="EA84" s="30"/>
      <c r="EB84" s="30"/>
      <c r="EC84" s="30"/>
      <c r="ED84" s="30"/>
      <c r="EE84" s="30"/>
      <c r="EF84" s="5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50"/>
      <c r="FF84" s="30"/>
      <c r="FG84" s="30"/>
      <c r="FH84" s="30"/>
      <c r="FI84" s="30"/>
      <c r="FJ84" s="30"/>
    </row>
    <row r="85" spans="1:166" s="23" customFormat="1" x14ac:dyDescent="0.15">
      <c r="A85" s="37">
        <v>9.0299999999999994</v>
      </c>
      <c r="B85" s="19" t="s">
        <v>107</v>
      </c>
      <c r="C85" s="19" t="s">
        <v>227</v>
      </c>
      <c r="D85" s="21" t="s">
        <v>168</v>
      </c>
      <c r="E85" s="21"/>
      <c r="F85" s="22"/>
      <c r="G85" s="22"/>
      <c r="H85" s="71"/>
      <c r="I85" s="71"/>
      <c r="J85" s="71"/>
      <c r="K85" s="71"/>
      <c r="L85" s="41" t="e">
        <f t="shared" si="35"/>
        <v>#N/A</v>
      </c>
      <c r="M85" s="41" t="e">
        <f t="shared" si="36"/>
        <v>#N/A</v>
      </c>
      <c r="N85" s="41" t="e">
        <f t="shared" si="37"/>
        <v>#N/A</v>
      </c>
      <c r="O85" s="41" t="e">
        <f t="shared" si="38"/>
        <v>#N/A</v>
      </c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5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50"/>
      <c r="DW85" s="30"/>
      <c r="DX85" s="30"/>
      <c r="DY85" s="30"/>
      <c r="DZ85" s="30"/>
      <c r="EA85" s="30"/>
      <c r="EB85" s="30"/>
      <c r="EC85" s="30"/>
      <c r="ED85" s="30"/>
      <c r="EE85" s="30"/>
      <c r="EF85" s="5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50"/>
      <c r="FF85" s="30"/>
      <c r="FG85" s="30"/>
      <c r="FH85" s="30"/>
      <c r="FI85" s="30"/>
      <c r="FJ85" s="30"/>
    </row>
    <row r="86" spans="1:166" s="23" customFormat="1" x14ac:dyDescent="0.15">
      <c r="A86" s="37">
        <v>9.0399999999999991</v>
      </c>
      <c r="B86" s="19" t="s">
        <v>107</v>
      </c>
      <c r="C86" s="19" t="s">
        <v>228</v>
      </c>
      <c r="D86" s="21" t="s">
        <v>168</v>
      </c>
      <c r="E86" s="21"/>
      <c r="F86" s="22"/>
      <c r="G86" s="22"/>
      <c r="H86" s="71"/>
      <c r="I86" s="71"/>
      <c r="J86" s="71"/>
      <c r="K86" s="71"/>
      <c r="L86" s="41" t="e">
        <f t="shared" si="35"/>
        <v>#N/A</v>
      </c>
      <c r="M86" s="41" t="e">
        <f t="shared" si="36"/>
        <v>#N/A</v>
      </c>
      <c r="N86" s="41" t="e">
        <f t="shared" si="37"/>
        <v>#N/A</v>
      </c>
      <c r="O86" s="41" t="e">
        <f t="shared" si="38"/>
        <v>#N/A</v>
      </c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5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50"/>
      <c r="DW86" s="30"/>
      <c r="DX86" s="30"/>
      <c r="DY86" s="30"/>
      <c r="DZ86" s="30"/>
      <c r="EA86" s="30"/>
      <c r="EB86" s="30"/>
      <c r="EC86" s="30"/>
      <c r="ED86" s="30"/>
      <c r="EE86" s="30"/>
      <c r="EF86" s="5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50"/>
      <c r="FF86" s="30"/>
      <c r="FG86" s="30"/>
      <c r="FH86" s="30"/>
      <c r="FI86" s="30"/>
      <c r="FJ86" s="30"/>
    </row>
    <row r="87" spans="1:166" s="23" customFormat="1" x14ac:dyDescent="0.15">
      <c r="A87" s="37">
        <v>9.0500000000000007</v>
      </c>
      <c r="B87" s="19" t="s">
        <v>107</v>
      </c>
      <c r="C87" s="19" t="s">
        <v>229</v>
      </c>
      <c r="D87" s="21" t="s">
        <v>168</v>
      </c>
      <c r="E87" s="21"/>
      <c r="F87" s="22"/>
      <c r="G87" s="22"/>
      <c r="H87" s="71"/>
      <c r="I87" s="71"/>
      <c r="J87" s="71"/>
      <c r="K87" s="71"/>
      <c r="L87" s="41" t="e">
        <f t="shared" si="35"/>
        <v>#N/A</v>
      </c>
      <c r="M87" s="41" t="e">
        <f t="shared" si="36"/>
        <v>#N/A</v>
      </c>
      <c r="N87" s="41" t="e">
        <f t="shared" si="37"/>
        <v>#N/A</v>
      </c>
      <c r="O87" s="41" t="e">
        <f t="shared" si="38"/>
        <v>#N/A</v>
      </c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5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50"/>
      <c r="DW87" s="30"/>
      <c r="DX87" s="30"/>
      <c r="DY87" s="30"/>
      <c r="DZ87" s="30"/>
      <c r="EA87" s="30"/>
      <c r="EB87" s="30"/>
      <c r="EC87" s="30"/>
      <c r="ED87" s="30"/>
      <c r="EE87" s="30"/>
      <c r="EF87" s="5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50"/>
      <c r="FF87" s="30"/>
      <c r="FG87" s="30"/>
      <c r="FH87" s="30"/>
      <c r="FI87" s="30"/>
      <c r="FJ87" s="30"/>
    </row>
    <row r="88" spans="1:166" s="23" customFormat="1" x14ac:dyDescent="0.15">
      <c r="A88" s="37">
        <v>9.06</v>
      </c>
      <c r="B88" s="19" t="s">
        <v>107</v>
      </c>
      <c r="C88" s="19" t="s">
        <v>230</v>
      </c>
      <c r="D88" s="21" t="s">
        <v>168</v>
      </c>
      <c r="E88" s="21"/>
      <c r="F88" s="22"/>
      <c r="G88" s="22"/>
      <c r="H88" s="71"/>
      <c r="I88" s="71"/>
      <c r="J88" s="71"/>
      <c r="K88" s="71"/>
      <c r="L88" s="41" t="e">
        <f t="shared" si="35"/>
        <v>#N/A</v>
      </c>
      <c r="M88" s="41" t="e">
        <f t="shared" si="36"/>
        <v>#N/A</v>
      </c>
      <c r="N88" s="41" t="e">
        <f t="shared" si="37"/>
        <v>#N/A</v>
      </c>
      <c r="O88" s="41" t="e">
        <f t="shared" si="38"/>
        <v>#N/A</v>
      </c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5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50"/>
      <c r="DW88" s="30"/>
      <c r="DX88" s="30"/>
      <c r="DY88" s="30"/>
      <c r="DZ88" s="30"/>
      <c r="EA88" s="30"/>
      <c r="EB88" s="30"/>
      <c r="EC88" s="30"/>
      <c r="ED88" s="30"/>
      <c r="EE88" s="30"/>
      <c r="EF88" s="5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50"/>
      <c r="FF88" s="30"/>
      <c r="FG88" s="30"/>
      <c r="FH88" s="30"/>
      <c r="FI88" s="30"/>
      <c r="FJ88" s="30"/>
    </row>
    <row r="89" spans="1:166" s="23" customFormat="1" x14ac:dyDescent="0.15">
      <c r="A89" s="37"/>
      <c r="B89" s="19"/>
      <c r="C89" s="19"/>
      <c r="D89" s="21"/>
      <c r="E89" s="21"/>
      <c r="F89" s="22"/>
      <c r="G89" s="22"/>
      <c r="H89" s="71"/>
      <c r="I89" s="71"/>
      <c r="J89" s="71"/>
      <c r="K89" s="71"/>
      <c r="L89" s="41" t="e">
        <f t="shared" ref="L89" si="39">IFERROR(IF(H89="Incomplete", DATEDIF(G89,$L$4, "d"), NA()),NA())</f>
        <v>#N/A</v>
      </c>
      <c r="M89" s="41" t="e">
        <f t="shared" ref="M89" si="40">IFERROR(IF(I89="Incomplete", DATEDIF(G89,$L$4, "d"), NA()),NA())</f>
        <v>#N/A</v>
      </c>
      <c r="N89" s="41" t="e">
        <f t="shared" si="37"/>
        <v>#N/A</v>
      </c>
      <c r="O89" s="41" t="e">
        <f t="shared" ref="O89" si="41">IFERROR(IF(K89="Incomplete", DATEDIF(G89,$L$4, "d"), NA()),NA())</f>
        <v>#N/A</v>
      </c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5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50"/>
      <c r="DW89" s="30"/>
      <c r="DX89" s="30"/>
      <c r="DY89" s="30"/>
      <c r="DZ89" s="30"/>
      <c r="EA89" s="30"/>
      <c r="EB89" s="30"/>
      <c r="EC89" s="30"/>
      <c r="ED89" s="30"/>
      <c r="EE89" s="30"/>
      <c r="EF89" s="5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50"/>
      <c r="FF89" s="30"/>
      <c r="FG89" s="30"/>
      <c r="FH89" s="30"/>
      <c r="FI89" s="30"/>
      <c r="FJ89" s="30"/>
    </row>
    <row r="92" spans="1:166" x14ac:dyDescent="0.15">
      <c r="F92" s="10" t="s">
        <v>72</v>
      </c>
    </row>
  </sheetData>
  <autoFilter ref="A8:L8"/>
  <mergeCells count="1">
    <mergeCell ref="Q5:FJ5"/>
  </mergeCells>
  <phoneticPr fontId="1" type="noConversion"/>
  <conditionalFormatting sqref="H9:K89">
    <cfRule type="containsText" dxfId="31" priority="141" operator="containsText" text="Incomplete">
      <formula>NOT(ISERROR(SEARCH("Incomplete",H9)))</formula>
    </cfRule>
    <cfRule type="containsText" dxfId="30" priority="142" operator="containsText" text="Complete">
      <formula>NOT(ISERROR(SEARCH("Complete",H9)))</formula>
    </cfRule>
  </conditionalFormatting>
  <conditionalFormatting sqref="E9 E71 E76:E77 E12:E28 E52:E56 E30:E45">
    <cfRule type="containsText" dxfId="29" priority="139" operator="containsText" text="M">
      <formula>NOT(ISERROR(SEARCH("M",E9)))</formula>
    </cfRule>
  </conditionalFormatting>
  <conditionalFormatting sqref="L9:O10 L11:L89 M11:M88 N11:N89 O11:O88">
    <cfRule type="cellIs" dxfId="28" priority="138" operator="greaterThan">
      <formula>0</formula>
    </cfRule>
  </conditionalFormatting>
  <conditionalFormatting sqref="Q36:FJ41">
    <cfRule type="expression" dxfId="27" priority="156">
      <formula>AND(#REF!&lt;=Q$7,#REF!&gt;=Q$7,#REF!="M")</formula>
    </cfRule>
    <cfRule type="expression" dxfId="26" priority="157">
      <formula>AND(#REF!&lt;=Q$7,#REF!&gt;=Q$7)</formula>
    </cfRule>
  </conditionalFormatting>
  <conditionalFormatting sqref="E10:E11">
    <cfRule type="containsText" dxfId="25" priority="86" operator="containsText" text="M">
      <formula>NOT(ISERROR(SEARCH("M",E10)))</formula>
    </cfRule>
  </conditionalFormatting>
  <conditionalFormatting sqref="Q9:FJ89">
    <cfRule type="expression" dxfId="24" priority="154">
      <formula>AND($F9&lt;=Q$7,$G9&gt;=Q$7,$E9="M")</formula>
    </cfRule>
    <cfRule type="expression" dxfId="23" priority="155">
      <formula>AND($F9&lt;=Q$7,$G9&gt;=Q$7)</formula>
    </cfRule>
  </conditionalFormatting>
  <conditionalFormatting sqref="E82 E89">
    <cfRule type="containsText" dxfId="22" priority="75" operator="containsText" text="M">
      <formula>NOT(ISERROR(SEARCH("M",E82)))</formula>
    </cfRule>
  </conditionalFormatting>
  <conditionalFormatting sqref="H9:K89">
    <cfRule type="containsText" dxfId="21" priority="39" operator="containsText" text="N/A">
      <formula>NOT(ISERROR(SEARCH("N/A",H9)))</formula>
    </cfRule>
  </conditionalFormatting>
  <conditionalFormatting sqref="M89">
    <cfRule type="cellIs" dxfId="20" priority="38" operator="greaterThan">
      <formula>0</formula>
    </cfRule>
  </conditionalFormatting>
  <conditionalFormatting sqref="O89">
    <cfRule type="cellIs" dxfId="19" priority="36" operator="greaterThan">
      <formula>0</formula>
    </cfRule>
  </conditionalFormatting>
  <conditionalFormatting sqref="E29">
    <cfRule type="containsText" dxfId="18" priority="14" operator="containsText" text="M">
      <formula>NOT(ISERROR(SEARCH("M",E29)))</formula>
    </cfRule>
  </conditionalFormatting>
  <conditionalFormatting sqref="E46:E51">
    <cfRule type="containsText" dxfId="17" priority="12" operator="containsText" text="M">
      <formula>NOT(ISERROR(SEARCH("M",E46)))</formula>
    </cfRule>
  </conditionalFormatting>
  <conditionalFormatting sqref="E57:E70">
    <cfRule type="containsText" dxfId="16" priority="10" operator="containsText" text="M">
      <formula>NOT(ISERROR(SEARCH("M",E57)))</formula>
    </cfRule>
  </conditionalFormatting>
  <conditionalFormatting sqref="E72:E74">
    <cfRule type="containsText" dxfId="15" priority="9" operator="containsText" text="M">
      <formula>NOT(ISERROR(SEARCH("M",E72)))</formula>
    </cfRule>
  </conditionalFormatting>
  <conditionalFormatting sqref="E78:E81">
    <cfRule type="containsText" dxfId="14" priority="8" operator="containsText" text="M">
      <formula>NOT(ISERROR(SEARCH("M",E78)))</formula>
    </cfRule>
  </conditionalFormatting>
  <conditionalFormatting sqref="E83:E88">
    <cfRule type="containsText" dxfId="13" priority="7" operator="containsText" text="M">
      <formula>NOT(ISERROR(SEARCH("M",E83)))</formula>
    </cfRule>
  </conditionalFormatting>
  <conditionalFormatting sqref="E75">
    <cfRule type="containsText" dxfId="12" priority="4" operator="containsText" text="M">
      <formula>NOT(ISERROR(SEARCH("M",E75)))</formula>
    </cfRule>
  </conditionalFormatting>
  <conditionalFormatting sqref="H10:K89">
    <cfRule type="containsText" dxfId="11" priority="1" operator="containsText" text="Overdue">
      <formula>NOT(ISERROR(SEARCH("Overdue",H10)))</formula>
    </cfRule>
  </conditionalFormatting>
  <pageMargins left="0.25" right="0.25" top="0.75" bottom="0.75" header="0.3" footer="0.3"/>
  <pageSetup paperSize="9" scale="66" orientation="landscape" horizontalDpi="4294967292" verticalDpi="4294967292" r:id="rId1"/>
  <colBreaks count="1" manualBreakCount="1">
    <brk id="15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7" operator="containsText" id="{22B3AC46-F0EB-45BA-8E71-B7AA04AFA7AC}">
            <xm:f>NOT(ISERROR(SEARCH("ê",Q4)))</xm:f>
            <xm:f>"ê"</xm:f>
            <x14:dxf>
              <font>
                <color rgb="FFC00000"/>
              </font>
              <fill>
                <patternFill patternType="none">
                  <bgColor auto="1"/>
                </patternFill>
              </fill>
            </x14:dxf>
          </x14:cfRule>
          <xm:sqref>Q4:BI4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B2:G34"/>
  <sheetViews>
    <sheetView workbookViewId="0">
      <selection activeCell="E27" sqref="E27"/>
    </sheetView>
  </sheetViews>
  <sheetFormatPr baseColWidth="10" defaultColWidth="8.83203125" defaultRowHeight="13" x14ac:dyDescent="0.15"/>
  <cols>
    <col min="1" max="1" width="2.5" customWidth="1"/>
    <col min="2" max="2" width="26.6640625" customWidth="1"/>
    <col min="3" max="4" width="12.6640625" customWidth="1"/>
    <col min="5" max="5" width="15.5" customWidth="1"/>
    <col min="6" max="6" width="12.6640625" customWidth="1"/>
    <col min="7" max="7" width="21" customWidth="1"/>
  </cols>
  <sheetData>
    <row r="2" spans="2:7" ht="18" x14ac:dyDescent="0.15">
      <c r="B2" s="51" t="s">
        <v>181</v>
      </c>
    </row>
    <row r="3" spans="2:7" ht="16" x14ac:dyDescent="0.15">
      <c r="B3" s="66" t="s">
        <v>117</v>
      </c>
    </row>
    <row r="4" spans="2:7" x14ac:dyDescent="0.15">
      <c r="B4" s="79" t="s">
        <v>212</v>
      </c>
      <c r="C4" s="79"/>
      <c r="D4" s="79"/>
    </row>
    <row r="5" spans="2:7" ht="15" x14ac:dyDescent="0.2">
      <c r="B5" s="52" t="s">
        <v>73</v>
      </c>
      <c r="C5" s="52" t="s">
        <v>177</v>
      </c>
      <c r="D5" s="52" t="s">
        <v>178</v>
      </c>
      <c r="E5" s="52" t="s">
        <v>179</v>
      </c>
      <c r="F5" s="52" t="s">
        <v>180</v>
      </c>
      <c r="G5" s="52" t="s">
        <v>74</v>
      </c>
    </row>
    <row r="6" spans="2:7" x14ac:dyDescent="0.15">
      <c r="B6" s="53" t="s">
        <v>75</v>
      </c>
      <c r="C6" s="70"/>
      <c r="D6" s="70"/>
      <c r="E6" s="70"/>
      <c r="F6" s="70"/>
      <c r="G6" s="53"/>
    </row>
    <row r="7" spans="2:7" x14ac:dyDescent="0.15">
      <c r="B7" s="70" t="s">
        <v>192</v>
      </c>
      <c r="C7" s="53"/>
      <c r="D7" s="53"/>
      <c r="E7" s="53"/>
      <c r="F7" s="53"/>
      <c r="G7" s="53"/>
    </row>
    <row r="8" spans="2:7" x14ac:dyDescent="0.15">
      <c r="B8" s="70" t="s">
        <v>159</v>
      </c>
      <c r="C8" s="53"/>
      <c r="D8" s="53"/>
      <c r="E8" s="53"/>
      <c r="F8" s="53"/>
      <c r="G8" s="53"/>
    </row>
    <row r="9" spans="2:7" x14ac:dyDescent="0.15">
      <c r="B9" s="70" t="s">
        <v>191</v>
      </c>
      <c r="C9" s="70"/>
      <c r="D9" s="53"/>
      <c r="E9" s="70"/>
      <c r="F9" s="53"/>
      <c r="G9" s="53"/>
    </row>
    <row r="10" spans="2:7" x14ac:dyDescent="0.15">
      <c r="B10" s="70" t="s">
        <v>163</v>
      </c>
      <c r="C10" s="70"/>
      <c r="D10" s="70"/>
      <c r="E10" s="70"/>
      <c r="F10" s="70"/>
      <c r="G10" s="53"/>
    </row>
    <row r="11" spans="2:7" x14ac:dyDescent="0.15">
      <c r="B11" s="53" t="s">
        <v>76</v>
      </c>
      <c r="C11" s="53"/>
      <c r="D11" s="53"/>
      <c r="E11" s="53"/>
      <c r="F11" s="53"/>
      <c r="G11" s="53"/>
    </row>
    <row r="12" spans="2:7" x14ac:dyDescent="0.15">
      <c r="B12" s="53" t="s">
        <v>77</v>
      </c>
      <c r="C12" s="53"/>
      <c r="D12" s="70"/>
      <c r="E12" s="70"/>
      <c r="F12" s="70"/>
      <c r="G12" s="53"/>
    </row>
    <row r="13" spans="2:7" x14ac:dyDescent="0.15">
      <c r="B13" s="53" t="s">
        <v>78</v>
      </c>
      <c r="C13" s="53"/>
      <c r="D13" s="53"/>
      <c r="E13" s="53"/>
      <c r="F13" s="53"/>
      <c r="G13" s="53"/>
    </row>
    <row r="14" spans="2:7" x14ac:dyDescent="0.15">
      <c r="B14" s="70" t="s">
        <v>193</v>
      </c>
      <c r="C14" s="53"/>
      <c r="D14" s="53"/>
      <c r="E14" s="53"/>
      <c r="F14" s="53"/>
      <c r="G14" s="53"/>
    </row>
    <row r="15" spans="2:7" x14ac:dyDescent="0.15">
      <c r="B15" s="70" t="s">
        <v>164</v>
      </c>
      <c r="C15" s="53"/>
      <c r="D15" s="53"/>
      <c r="E15" s="53"/>
      <c r="F15" s="53"/>
      <c r="G15" s="53"/>
    </row>
    <row r="16" spans="2:7" x14ac:dyDescent="0.15">
      <c r="B16" s="53" t="s">
        <v>80</v>
      </c>
      <c r="C16" s="53"/>
      <c r="D16" s="53"/>
      <c r="E16" s="72"/>
      <c r="F16" s="53"/>
      <c r="G16" s="53"/>
    </row>
    <row r="17" spans="2:7" x14ac:dyDescent="0.15">
      <c r="B17" s="53" t="s">
        <v>79</v>
      </c>
      <c r="C17" s="53"/>
      <c r="D17" s="53"/>
      <c r="E17" s="53"/>
      <c r="F17" s="53"/>
      <c r="G17" s="53"/>
    </row>
    <row r="18" spans="2:7" x14ac:dyDescent="0.15">
      <c r="B18" s="53" t="s">
        <v>81</v>
      </c>
      <c r="C18" s="53"/>
      <c r="D18" s="53"/>
      <c r="E18" s="53"/>
      <c r="F18" s="53"/>
      <c r="G18" s="53"/>
    </row>
    <row r="19" spans="2:7" x14ac:dyDescent="0.15">
      <c r="B19" s="53" t="s">
        <v>82</v>
      </c>
      <c r="C19" s="53"/>
      <c r="D19" s="53"/>
      <c r="E19" s="53"/>
      <c r="F19" s="53"/>
      <c r="G19" s="53"/>
    </row>
    <row r="20" spans="2:7" x14ac:dyDescent="0.15">
      <c r="B20" s="72" t="s">
        <v>195</v>
      </c>
      <c r="C20" s="53"/>
      <c r="D20" s="53"/>
      <c r="E20" s="53"/>
      <c r="F20" s="53"/>
      <c r="G20" s="53"/>
    </row>
    <row r="22" spans="2:7" x14ac:dyDescent="0.15">
      <c r="B22" s="78" t="s">
        <v>211</v>
      </c>
      <c r="C22" s="78"/>
      <c r="D22" s="78"/>
    </row>
    <row r="23" spans="2:7" x14ac:dyDescent="0.15">
      <c r="B23" s="53" t="s">
        <v>203</v>
      </c>
      <c r="C23" s="70"/>
      <c r="D23" s="70"/>
      <c r="E23" s="70"/>
      <c r="F23" s="70"/>
      <c r="G23" s="53"/>
    </row>
    <row r="24" spans="2:7" x14ac:dyDescent="0.15">
      <c r="B24" s="53" t="s">
        <v>203</v>
      </c>
      <c r="C24" s="70"/>
      <c r="D24" s="70"/>
      <c r="E24" s="70"/>
      <c r="F24" s="70"/>
      <c r="G24" s="53"/>
    </row>
    <row r="25" spans="2:7" x14ac:dyDescent="0.15">
      <c r="B25" s="70" t="s">
        <v>194</v>
      </c>
      <c r="C25" s="53"/>
      <c r="D25" s="53"/>
      <c r="E25" s="53"/>
      <c r="F25" s="53"/>
      <c r="G25" s="53"/>
    </row>
    <row r="27" spans="2:7" x14ac:dyDescent="0.15">
      <c r="B27" s="77" t="s">
        <v>210</v>
      </c>
      <c r="C27" s="77"/>
      <c r="D27" s="77"/>
    </row>
    <row r="28" spans="2:7" x14ac:dyDescent="0.15">
      <c r="B28" s="70" t="s">
        <v>190</v>
      </c>
      <c r="C28" s="70"/>
      <c r="D28" s="70"/>
      <c r="E28" s="70"/>
      <c r="F28" s="70"/>
      <c r="G28" s="53"/>
    </row>
    <row r="29" spans="2:7" x14ac:dyDescent="0.15">
      <c r="B29" s="53" t="s">
        <v>204</v>
      </c>
      <c r="C29" s="70"/>
      <c r="D29" s="70"/>
      <c r="E29" s="70"/>
      <c r="F29" s="70"/>
      <c r="G29" s="53"/>
    </row>
    <row r="30" spans="2:7" x14ac:dyDescent="0.15">
      <c r="B30" s="53" t="s">
        <v>205</v>
      </c>
      <c r="C30" s="70"/>
      <c r="D30" s="70"/>
      <c r="E30" s="70"/>
      <c r="F30" s="70"/>
      <c r="G30" s="53"/>
    </row>
    <row r="31" spans="2:7" x14ac:dyDescent="0.15">
      <c r="B31" s="53" t="s">
        <v>206</v>
      </c>
      <c r="C31" s="53"/>
      <c r="D31" s="53"/>
      <c r="E31" s="53"/>
      <c r="F31" s="53"/>
      <c r="G31" s="53"/>
    </row>
    <row r="32" spans="2:7" x14ac:dyDescent="0.15">
      <c r="B32" s="53" t="s">
        <v>207</v>
      </c>
      <c r="C32" s="70"/>
      <c r="D32" s="70"/>
      <c r="E32" s="70"/>
      <c r="F32" s="70"/>
      <c r="G32" s="53"/>
    </row>
    <row r="33" spans="2:7" x14ac:dyDescent="0.15">
      <c r="B33" s="53" t="s">
        <v>208</v>
      </c>
      <c r="C33" s="70"/>
      <c r="D33" s="70"/>
      <c r="E33" s="70"/>
      <c r="F33" s="70"/>
      <c r="G33" s="53"/>
    </row>
    <row r="34" spans="2:7" x14ac:dyDescent="0.15">
      <c r="B34" s="73" t="s">
        <v>209</v>
      </c>
      <c r="C34" s="53"/>
      <c r="D34" s="53"/>
      <c r="E34" s="53"/>
      <c r="F34" s="53"/>
      <c r="G34" s="53"/>
    </row>
  </sheetData>
  <mergeCells count="3">
    <mergeCell ref="B27:D27"/>
    <mergeCell ref="B22:D22"/>
    <mergeCell ref="B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P45"/>
  <sheetViews>
    <sheetView showGridLines="0" zoomScale="80" zoomScaleNormal="80" workbookViewId="0">
      <selection activeCell="D27" sqref="D27"/>
    </sheetView>
  </sheetViews>
  <sheetFormatPr baseColWidth="10" defaultColWidth="7.6640625" defaultRowHeight="14" x14ac:dyDescent="0.15"/>
  <cols>
    <col min="1" max="1" width="6.6640625" style="3" customWidth="1"/>
    <col min="2" max="2" width="5.83203125" style="3" bestFit="1" customWidth="1"/>
    <col min="3" max="5" width="39.1640625" style="3" customWidth="1"/>
    <col min="6" max="6" width="17.1640625" style="3" customWidth="1"/>
    <col min="7" max="8" width="12.5" style="3" bestFit="1" customWidth="1"/>
    <col min="9" max="9" width="12.6640625" style="3" bestFit="1" customWidth="1"/>
    <col min="10" max="10" width="11.6640625" style="3" bestFit="1" customWidth="1"/>
    <col min="11" max="13" width="4.6640625" style="3" customWidth="1"/>
    <col min="14" max="16" width="12.6640625" style="10" customWidth="1"/>
    <col min="17" max="17" width="2.1640625" style="3" bestFit="1" customWidth="1"/>
    <col min="18" max="21" width="2.5" style="3" customWidth="1"/>
    <col min="22" max="16384" width="7.6640625" style="3"/>
  </cols>
  <sheetData>
    <row r="1" spans="1:16" x14ac:dyDescent="0.15">
      <c r="A1" s="45"/>
      <c r="B1" s="9"/>
      <c r="C1" s="5"/>
      <c r="D1" s="4"/>
      <c r="G1" s="4"/>
      <c r="H1" s="4"/>
      <c r="I1" s="4"/>
      <c r="J1" s="4"/>
      <c r="K1" s="4"/>
      <c r="L1" s="4"/>
      <c r="M1" s="4"/>
      <c r="N1" s="3"/>
      <c r="O1" s="3"/>
      <c r="P1" s="3"/>
    </row>
    <row r="2" spans="1:16" ht="18" x14ac:dyDescent="0.15">
      <c r="A2" s="65" t="str">
        <f>'Project Plan'!A3</f>
        <v>SIM London</v>
      </c>
      <c r="D2" s="4"/>
      <c r="G2" s="4"/>
      <c r="H2" s="4"/>
      <c r="I2" s="4"/>
      <c r="J2" s="4"/>
      <c r="K2" s="4"/>
      <c r="L2" s="4"/>
      <c r="M2" s="4"/>
      <c r="N2" s="3"/>
      <c r="O2" s="3"/>
      <c r="P2" s="3"/>
    </row>
    <row r="3" spans="1:16" ht="16" x14ac:dyDescent="0.15">
      <c r="A3" s="64" t="s">
        <v>114</v>
      </c>
      <c r="N3" s="3"/>
      <c r="O3" s="3"/>
      <c r="P3" s="3"/>
    </row>
    <row r="4" spans="1:16" ht="14.25" customHeight="1" x14ac:dyDescent="0.15">
      <c r="N4" s="3"/>
      <c r="O4" s="3"/>
      <c r="P4" s="3"/>
    </row>
    <row r="5" spans="1:16" ht="43.5" customHeight="1" x14ac:dyDescent="0.15">
      <c r="A5" s="17" t="s">
        <v>6</v>
      </c>
      <c r="B5" s="17" t="s">
        <v>18</v>
      </c>
      <c r="C5" s="17" t="s">
        <v>13</v>
      </c>
      <c r="D5" s="17" t="s">
        <v>15</v>
      </c>
      <c r="E5" s="17" t="s">
        <v>14</v>
      </c>
      <c r="F5" s="17" t="s">
        <v>140</v>
      </c>
      <c r="G5" s="17" t="s">
        <v>119</v>
      </c>
      <c r="H5" s="8" t="s">
        <v>19</v>
      </c>
      <c r="I5" s="8" t="s">
        <v>20</v>
      </c>
      <c r="J5" s="67" t="s">
        <v>141</v>
      </c>
      <c r="K5" s="80" t="s">
        <v>16</v>
      </c>
      <c r="L5" s="81"/>
      <c r="M5" s="82"/>
      <c r="N5" s="17" t="s">
        <v>17</v>
      </c>
      <c r="O5" s="15"/>
      <c r="P5" s="15"/>
    </row>
    <row r="6" spans="1:16" ht="7.5" customHeight="1" x14ac:dyDescent="0.15">
      <c r="A6" s="16"/>
      <c r="B6" s="16"/>
      <c r="C6" s="16"/>
      <c r="D6" s="16"/>
      <c r="E6" s="16"/>
      <c r="F6" s="16"/>
      <c r="G6" s="16"/>
      <c r="H6" s="12"/>
      <c r="I6" s="12"/>
      <c r="J6" s="12"/>
      <c r="K6" s="32" t="s">
        <v>64</v>
      </c>
      <c r="L6" s="32" t="s">
        <v>65</v>
      </c>
      <c r="M6" s="16"/>
      <c r="N6" s="16"/>
      <c r="O6" s="15"/>
      <c r="P6" s="15"/>
    </row>
    <row r="7" spans="1:16" s="23" customFormat="1" ht="12.75" customHeight="1" x14ac:dyDescent="0.15">
      <c r="A7" s="20" t="s">
        <v>112</v>
      </c>
      <c r="B7" s="35" t="s">
        <v>11</v>
      </c>
      <c r="C7" s="35" t="s">
        <v>58</v>
      </c>
      <c r="D7" s="35" t="s">
        <v>62</v>
      </c>
      <c r="E7" s="35" t="s">
        <v>60</v>
      </c>
      <c r="F7" s="35"/>
      <c r="G7" s="35"/>
      <c r="H7" s="22"/>
      <c r="I7" s="22"/>
      <c r="J7" s="22"/>
      <c r="K7" s="33"/>
      <c r="L7" s="33"/>
      <c r="M7" s="33">
        <f>K7*L7</f>
        <v>0</v>
      </c>
      <c r="N7" s="34"/>
      <c r="O7" s="25"/>
      <c r="P7" s="25"/>
    </row>
    <row r="8" spans="1:16" s="23" customFormat="1" ht="12.75" customHeight="1" x14ac:dyDescent="0.15">
      <c r="A8" s="20" t="s">
        <v>113</v>
      </c>
      <c r="B8" s="35" t="s">
        <v>12</v>
      </c>
      <c r="C8" s="35" t="s">
        <v>59</v>
      </c>
      <c r="D8" s="35" t="s">
        <v>63</v>
      </c>
      <c r="E8" s="35" t="s">
        <v>61</v>
      </c>
      <c r="F8" s="35"/>
      <c r="G8" s="35"/>
      <c r="H8" s="22"/>
      <c r="I8" s="22"/>
      <c r="J8" s="22"/>
      <c r="K8" s="33"/>
      <c r="L8" s="33"/>
      <c r="M8" s="33">
        <f t="shared" ref="M8:M43" si="0">K8*L8</f>
        <v>0</v>
      </c>
      <c r="N8" s="34"/>
      <c r="O8" s="25"/>
      <c r="P8" s="25"/>
    </row>
    <row r="9" spans="1:16" s="23" customFormat="1" x14ac:dyDescent="0.15">
      <c r="A9" s="20" t="s">
        <v>143</v>
      </c>
      <c r="B9" s="35" t="s">
        <v>11</v>
      </c>
      <c r="C9" s="24"/>
      <c r="D9" s="24"/>
      <c r="E9" s="35"/>
      <c r="F9" s="35"/>
      <c r="G9" s="35"/>
      <c r="H9" s="22"/>
      <c r="I9" s="22"/>
      <c r="J9" s="22"/>
      <c r="K9" s="33"/>
      <c r="L9" s="33"/>
      <c r="M9" s="33">
        <f t="shared" si="0"/>
        <v>0</v>
      </c>
      <c r="N9" s="34"/>
      <c r="O9" s="25"/>
      <c r="P9" s="25"/>
    </row>
    <row r="10" spans="1:16" s="23" customFormat="1" x14ac:dyDescent="0.15">
      <c r="A10" s="20" t="s">
        <v>144</v>
      </c>
      <c r="B10" s="35" t="s">
        <v>11</v>
      </c>
      <c r="C10" s="24"/>
      <c r="D10" s="24"/>
      <c r="E10" s="35"/>
      <c r="F10" s="35"/>
      <c r="G10" s="35"/>
      <c r="H10" s="22"/>
      <c r="I10" s="22"/>
      <c r="J10" s="22"/>
      <c r="K10" s="33"/>
      <c r="L10" s="33"/>
      <c r="M10" s="33">
        <f t="shared" si="0"/>
        <v>0</v>
      </c>
      <c r="N10" s="34"/>
      <c r="O10" s="25"/>
      <c r="P10" s="25"/>
    </row>
    <row r="11" spans="1:16" s="23" customFormat="1" x14ac:dyDescent="0.15">
      <c r="A11" s="20" t="s">
        <v>142</v>
      </c>
      <c r="B11" s="35" t="s">
        <v>11</v>
      </c>
      <c r="C11" s="24"/>
      <c r="D11" s="24"/>
      <c r="E11" s="35"/>
      <c r="F11" s="35"/>
      <c r="G11" s="35"/>
      <c r="H11" s="22"/>
      <c r="I11" s="22"/>
      <c r="J11" s="22"/>
      <c r="K11" s="33"/>
      <c r="L11" s="33"/>
      <c r="M11" s="33">
        <f t="shared" si="0"/>
        <v>0</v>
      </c>
      <c r="N11" s="34"/>
      <c r="O11" s="25"/>
      <c r="P11" s="25"/>
    </row>
    <row r="12" spans="1:16" s="23" customFormat="1" x14ac:dyDescent="0.15">
      <c r="A12" s="20" t="s">
        <v>26</v>
      </c>
      <c r="B12" s="35" t="s">
        <v>11</v>
      </c>
      <c r="C12" s="24"/>
      <c r="D12" s="24"/>
      <c r="E12" s="35"/>
      <c r="F12" s="35"/>
      <c r="G12" s="35"/>
      <c r="H12" s="22"/>
      <c r="I12" s="22"/>
      <c r="J12" s="22"/>
      <c r="K12" s="33"/>
      <c r="L12" s="33"/>
      <c r="M12" s="33">
        <f t="shared" si="0"/>
        <v>0</v>
      </c>
      <c r="N12" s="34"/>
      <c r="O12" s="25"/>
      <c r="P12" s="25"/>
    </row>
    <row r="13" spans="1:16" s="23" customFormat="1" x14ac:dyDescent="0.15">
      <c r="A13" s="20" t="s">
        <v>27</v>
      </c>
      <c r="B13" s="24" t="s">
        <v>11</v>
      </c>
      <c r="C13" s="24"/>
      <c r="D13" s="24"/>
      <c r="E13" s="35"/>
      <c r="F13" s="35"/>
      <c r="G13" s="35"/>
      <c r="H13" s="22"/>
      <c r="I13" s="22"/>
      <c r="J13" s="22"/>
      <c r="K13" s="33"/>
      <c r="L13" s="33"/>
      <c r="M13" s="33"/>
      <c r="N13" s="34"/>
      <c r="O13" s="25"/>
      <c r="P13" s="25"/>
    </row>
    <row r="14" spans="1:16" s="23" customFormat="1" x14ac:dyDescent="0.15">
      <c r="A14" s="20" t="s">
        <v>28</v>
      </c>
      <c r="B14" s="35" t="s">
        <v>11</v>
      </c>
      <c r="C14" s="35"/>
      <c r="D14" s="24"/>
      <c r="E14" s="35"/>
      <c r="F14" s="35"/>
      <c r="G14" s="35"/>
      <c r="H14" s="22"/>
      <c r="I14" s="22"/>
      <c r="J14" s="22"/>
      <c r="K14" s="33"/>
      <c r="L14" s="33"/>
      <c r="M14" s="33"/>
      <c r="N14" s="34"/>
      <c r="O14" s="25"/>
      <c r="P14" s="25"/>
    </row>
    <row r="15" spans="1:16" s="23" customFormat="1" x14ac:dyDescent="0.15">
      <c r="A15" s="20" t="s">
        <v>29</v>
      </c>
      <c r="B15" s="35" t="s">
        <v>11</v>
      </c>
      <c r="C15" s="24"/>
      <c r="D15" s="24"/>
      <c r="E15" s="35"/>
      <c r="F15" s="35"/>
      <c r="G15" s="35"/>
      <c r="H15" s="22"/>
      <c r="I15" s="22"/>
      <c r="J15" s="22"/>
      <c r="K15" s="33"/>
      <c r="L15" s="33"/>
      <c r="M15" s="33"/>
      <c r="N15" s="34"/>
      <c r="O15" s="25"/>
      <c r="P15" s="25"/>
    </row>
    <row r="16" spans="1:16" s="23" customFormat="1" x14ac:dyDescent="0.15">
      <c r="A16" s="20" t="s">
        <v>30</v>
      </c>
      <c r="B16" s="35" t="s">
        <v>11</v>
      </c>
      <c r="C16" s="24"/>
      <c r="D16" s="24"/>
      <c r="E16" s="35"/>
      <c r="F16" s="35"/>
      <c r="G16" s="35"/>
      <c r="H16" s="22"/>
      <c r="I16" s="22"/>
      <c r="J16" s="22"/>
      <c r="K16" s="33"/>
      <c r="L16" s="33"/>
      <c r="M16" s="33"/>
      <c r="N16" s="34"/>
      <c r="O16" s="25"/>
      <c r="P16" s="25"/>
    </row>
    <row r="17" spans="1:16" s="23" customFormat="1" x14ac:dyDescent="0.15">
      <c r="A17" s="20" t="s">
        <v>31</v>
      </c>
      <c r="B17" s="35" t="s">
        <v>11</v>
      </c>
      <c r="C17" s="24"/>
      <c r="D17" s="24"/>
      <c r="E17" s="35"/>
      <c r="F17" s="35"/>
      <c r="G17" s="35"/>
      <c r="H17" s="22"/>
      <c r="I17" s="22"/>
      <c r="J17" s="22"/>
      <c r="K17" s="33"/>
      <c r="L17" s="33"/>
      <c r="M17" s="33">
        <f t="shared" si="0"/>
        <v>0</v>
      </c>
      <c r="N17" s="34"/>
      <c r="O17" s="25"/>
      <c r="P17" s="25"/>
    </row>
    <row r="18" spans="1:16" s="23" customFormat="1" x14ac:dyDescent="0.15">
      <c r="A18" s="20" t="s">
        <v>32</v>
      </c>
      <c r="B18" s="35" t="s">
        <v>11</v>
      </c>
      <c r="C18" s="35"/>
      <c r="D18" s="24"/>
      <c r="E18" s="35"/>
      <c r="F18" s="35"/>
      <c r="G18" s="35"/>
      <c r="H18" s="22"/>
      <c r="I18" s="22"/>
      <c r="J18" s="22"/>
      <c r="K18" s="33"/>
      <c r="L18" s="33"/>
      <c r="M18" s="33">
        <f t="shared" si="0"/>
        <v>0</v>
      </c>
      <c r="N18" s="34"/>
      <c r="O18" s="25"/>
      <c r="P18" s="25"/>
    </row>
    <row r="19" spans="1:16" s="23" customFormat="1" x14ac:dyDescent="0.15">
      <c r="A19" s="20" t="s">
        <v>33</v>
      </c>
      <c r="B19" s="35" t="s">
        <v>11</v>
      </c>
      <c r="C19" s="24"/>
      <c r="D19" s="24"/>
      <c r="E19" s="35"/>
      <c r="F19" s="35"/>
      <c r="G19" s="35"/>
      <c r="H19" s="22"/>
      <c r="I19" s="22"/>
      <c r="J19" s="22"/>
      <c r="K19" s="33"/>
      <c r="L19" s="33"/>
      <c r="M19" s="33">
        <f t="shared" si="0"/>
        <v>0</v>
      </c>
      <c r="N19" s="34"/>
      <c r="O19" s="25"/>
      <c r="P19" s="25"/>
    </row>
    <row r="20" spans="1:16" s="23" customFormat="1" ht="12.75" customHeight="1" x14ac:dyDescent="0.15">
      <c r="A20" s="20" t="s">
        <v>34</v>
      </c>
      <c r="B20" s="35"/>
      <c r="C20" s="35"/>
      <c r="D20" s="35"/>
      <c r="E20" s="35"/>
      <c r="F20" s="35"/>
      <c r="G20" s="35"/>
      <c r="H20" s="22"/>
      <c r="I20" s="22"/>
      <c r="J20" s="22"/>
      <c r="K20" s="33"/>
      <c r="L20" s="33"/>
      <c r="M20" s="33">
        <f t="shared" si="0"/>
        <v>0</v>
      </c>
      <c r="N20" s="34"/>
      <c r="O20" s="25"/>
      <c r="P20" s="25"/>
    </row>
    <row r="21" spans="1:16" s="23" customFormat="1" ht="12.75" customHeight="1" x14ac:dyDescent="0.15">
      <c r="A21" s="20" t="s">
        <v>35</v>
      </c>
      <c r="B21" s="35"/>
      <c r="C21" s="35"/>
      <c r="D21" s="35"/>
      <c r="E21" s="35"/>
      <c r="F21" s="35"/>
      <c r="G21" s="35"/>
      <c r="H21" s="22"/>
      <c r="I21" s="22"/>
      <c r="J21" s="22"/>
      <c r="K21" s="33"/>
      <c r="L21" s="33"/>
      <c r="M21" s="33">
        <f t="shared" si="0"/>
        <v>0</v>
      </c>
      <c r="N21" s="34"/>
      <c r="O21" s="25"/>
      <c r="P21" s="25"/>
    </row>
    <row r="22" spans="1:16" s="23" customFormat="1" ht="12.75" customHeight="1" x14ac:dyDescent="0.15">
      <c r="A22" s="20" t="s">
        <v>36</v>
      </c>
      <c r="B22" s="35"/>
      <c r="C22" s="35"/>
      <c r="D22" s="35"/>
      <c r="E22" s="35"/>
      <c r="F22" s="35"/>
      <c r="G22" s="35"/>
      <c r="H22" s="22"/>
      <c r="I22" s="22"/>
      <c r="J22" s="22"/>
      <c r="K22" s="33"/>
      <c r="L22" s="33"/>
      <c r="M22" s="33">
        <f t="shared" si="0"/>
        <v>0</v>
      </c>
      <c r="N22" s="34"/>
      <c r="O22" s="25"/>
      <c r="P22" s="25"/>
    </row>
    <row r="23" spans="1:16" s="23" customFormat="1" ht="12.75" customHeight="1" x14ac:dyDescent="0.15">
      <c r="A23" s="20" t="s">
        <v>37</v>
      </c>
      <c r="B23" s="35"/>
      <c r="C23" s="35"/>
      <c r="D23" s="35"/>
      <c r="E23" s="35"/>
      <c r="F23" s="35"/>
      <c r="G23" s="35"/>
      <c r="H23" s="22"/>
      <c r="I23" s="22"/>
      <c r="J23" s="22"/>
      <c r="K23" s="33"/>
      <c r="L23" s="33"/>
      <c r="M23" s="33">
        <f t="shared" si="0"/>
        <v>0</v>
      </c>
      <c r="N23" s="34"/>
      <c r="O23" s="25"/>
      <c r="P23" s="25"/>
    </row>
    <row r="24" spans="1:16" s="23" customFormat="1" ht="12.75" customHeight="1" x14ac:dyDescent="0.15">
      <c r="A24" s="20" t="s">
        <v>38</v>
      </c>
      <c r="B24" s="35"/>
      <c r="C24" s="35"/>
      <c r="D24" s="35"/>
      <c r="E24" s="35"/>
      <c r="F24" s="35"/>
      <c r="G24" s="35"/>
      <c r="H24" s="22"/>
      <c r="I24" s="22"/>
      <c r="J24" s="22"/>
      <c r="K24" s="33"/>
      <c r="L24" s="33"/>
      <c r="M24" s="33">
        <f t="shared" si="0"/>
        <v>0</v>
      </c>
      <c r="N24" s="34"/>
      <c r="O24" s="25"/>
      <c r="P24" s="25"/>
    </row>
    <row r="25" spans="1:16" s="23" customFormat="1" ht="12.75" customHeight="1" x14ac:dyDescent="0.15">
      <c r="A25" s="20" t="s">
        <v>39</v>
      </c>
      <c r="B25" s="35"/>
      <c r="C25" s="35"/>
      <c r="D25" s="35"/>
      <c r="E25" s="35"/>
      <c r="F25" s="35"/>
      <c r="G25" s="35"/>
      <c r="H25" s="22"/>
      <c r="I25" s="22"/>
      <c r="J25" s="22"/>
      <c r="K25" s="33"/>
      <c r="L25" s="33"/>
      <c r="M25" s="33">
        <f t="shared" si="0"/>
        <v>0</v>
      </c>
      <c r="N25" s="34"/>
      <c r="O25" s="25"/>
      <c r="P25" s="25"/>
    </row>
    <row r="26" spans="1:16" s="23" customFormat="1" ht="12.75" customHeight="1" x14ac:dyDescent="0.15">
      <c r="A26" s="20" t="s">
        <v>40</v>
      </c>
      <c r="B26" s="35"/>
      <c r="C26" s="35"/>
      <c r="D26" s="35"/>
      <c r="E26" s="35"/>
      <c r="F26" s="35"/>
      <c r="G26" s="35"/>
      <c r="H26" s="22"/>
      <c r="I26" s="22"/>
      <c r="J26" s="22"/>
      <c r="K26" s="33"/>
      <c r="L26" s="33"/>
      <c r="M26" s="33">
        <f t="shared" si="0"/>
        <v>0</v>
      </c>
      <c r="N26" s="34"/>
      <c r="O26" s="25"/>
      <c r="P26" s="25"/>
    </row>
    <row r="27" spans="1:16" s="23" customFormat="1" ht="12.75" customHeight="1" x14ac:dyDescent="0.15">
      <c r="A27" s="20" t="s">
        <v>41</v>
      </c>
      <c r="B27" s="35"/>
      <c r="C27" s="35"/>
      <c r="D27" s="35"/>
      <c r="E27" s="35"/>
      <c r="F27" s="35"/>
      <c r="G27" s="35"/>
      <c r="H27" s="22"/>
      <c r="I27" s="22"/>
      <c r="J27" s="22"/>
      <c r="K27" s="33"/>
      <c r="L27" s="33"/>
      <c r="M27" s="33">
        <f t="shared" si="0"/>
        <v>0</v>
      </c>
      <c r="N27" s="34"/>
      <c r="O27" s="25"/>
      <c r="P27" s="25"/>
    </row>
    <row r="28" spans="1:16" s="23" customFormat="1" ht="12.75" customHeight="1" x14ac:dyDescent="0.15">
      <c r="A28" s="20" t="s">
        <v>42</v>
      </c>
      <c r="B28" s="35"/>
      <c r="C28" s="35"/>
      <c r="D28" s="35"/>
      <c r="E28" s="35"/>
      <c r="F28" s="35"/>
      <c r="G28" s="35"/>
      <c r="H28" s="22"/>
      <c r="I28" s="22"/>
      <c r="J28" s="22"/>
      <c r="K28" s="33"/>
      <c r="L28" s="33"/>
      <c r="M28" s="33">
        <f t="shared" si="0"/>
        <v>0</v>
      </c>
      <c r="N28" s="34"/>
      <c r="O28" s="25"/>
      <c r="P28" s="25"/>
    </row>
    <row r="29" spans="1:16" s="23" customFormat="1" ht="12.75" customHeight="1" x14ac:dyDescent="0.15">
      <c r="A29" s="20" t="s">
        <v>43</v>
      </c>
      <c r="B29" s="35"/>
      <c r="C29" s="35"/>
      <c r="D29" s="35"/>
      <c r="E29" s="35"/>
      <c r="F29" s="35"/>
      <c r="G29" s="35"/>
      <c r="H29" s="22"/>
      <c r="I29" s="22"/>
      <c r="J29" s="22"/>
      <c r="K29" s="33"/>
      <c r="L29" s="33"/>
      <c r="M29" s="33">
        <f t="shared" si="0"/>
        <v>0</v>
      </c>
      <c r="N29" s="34"/>
      <c r="O29" s="25"/>
      <c r="P29" s="25"/>
    </row>
    <row r="30" spans="1:16" s="23" customFormat="1" ht="12.75" customHeight="1" x14ac:dyDescent="0.15">
      <c r="A30" s="20" t="s">
        <v>44</v>
      </c>
      <c r="B30" s="35"/>
      <c r="C30" s="35"/>
      <c r="D30" s="35"/>
      <c r="E30" s="35"/>
      <c r="F30" s="35"/>
      <c r="G30" s="35"/>
      <c r="H30" s="22"/>
      <c r="I30" s="22"/>
      <c r="J30" s="22"/>
      <c r="K30" s="33"/>
      <c r="L30" s="33"/>
      <c r="M30" s="33">
        <f t="shared" si="0"/>
        <v>0</v>
      </c>
      <c r="N30" s="34"/>
      <c r="O30" s="25"/>
      <c r="P30" s="25"/>
    </row>
    <row r="31" spans="1:16" s="23" customFormat="1" ht="12.75" customHeight="1" x14ac:dyDescent="0.15">
      <c r="A31" s="20" t="s">
        <v>45</v>
      </c>
      <c r="B31" s="35"/>
      <c r="C31" s="35"/>
      <c r="D31" s="35"/>
      <c r="E31" s="35"/>
      <c r="F31" s="35"/>
      <c r="G31" s="35"/>
      <c r="H31" s="22"/>
      <c r="I31" s="22"/>
      <c r="J31" s="22"/>
      <c r="K31" s="33"/>
      <c r="L31" s="33"/>
      <c r="M31" s="33">
        <f t="shared" si="0"/>
        <v>0</v>
      </c>
      <c r="N31" s="34"/>
      <c r="O31" s="25"/>
      <c r="P31" s="25"/>
    </row>
    <row r="32" spans="1:16" s="23" customFormat="1" ht="12.75" customHeight="1" x14ac:dyDescent="0.15">
      <c r="A32" s="20" t="s">
        <v>46</v>
      </c>
      <c r="B32" s="35"/>
      <c r="C32" s="35"/>
      <c r="D32" s="35"/>
      <c r="E32" s="35"/>
      <c r="F32" s="35"/>
      <c r="G32" s="35"/>
      <c r="H32" s="22"/>
      <c r="I32" s="22"/>
      <c r="J32" s="22"/>
      <c r="K32" s="33"/>
      <c r="L32" s="33"/>
      <c r="M32" s="33">
        <f t="shared" si="0"/>
        <v>0</v>
      </c>
      <c r="N32" s="34"/>
      <c r="O32" s="25"/>
      <c r="P32" s="25"/>
    </row>
    <row r="33" spans="1:16" s="23" customFormat="1" x14ac:dyDescent="0.15">
      <c r="A33" s="20" t="s">
        <v>47</v>
      </c>
      <c r="B33" s="35"/>
      <c r="C33" s="35"/>
      <c r="D33" s="35"/>
      <c r="E33" s="35"/>
      <c r="F33" s="35"/>
      <c r="G33" s="35"/>
      <c r="H33" s="22"/>
      <c r="I33" s="22"/>
      <c r="J33" s="22"/>
      <c r="K33" s="33"/>
      <c r="L33" s="33"/>
      <c r="M33" s="33">
        <f t="shared" si="0"/>
        <v>0</v>
      </c>
      <c r="N33" s="34"/>
      <c r="O33" s="25"/>
      <c r="P33" s="25"/>
    </row>
    <row r="34" spans="1:16" s="23" customFormat="1" x14ac:dyDescent="0.15">
      <c r="A34" s="20" t="s">
        <v>48</v>
      </c>
      <c r="B34" s="35"/>
      <c r="C34" s="35"/>
      <c r="D34" s="35"/>
      <c r="E34" s="35"/>
      <c r="F34" s="35"/>
      <c r="G34" s="35"/>
      <c r="H34" s="22"/>
      <c r="I34" s="22"/>
      <c r="J34" s="22"/>
      <c r="K34" s="33"/>
      <c r="L34" s="33"/>
      <c r="M34" s="33">
        <f t="shared" si="0"/>
        <v>0</v>
      </c>
      <c r="N34" s="34"/>
      <c r="O34" s="25"/>
      <c r="P34" s="25"/>
    </row>
    <row r="35" spans="1:16" s="23" customFormat="1" x14ac:dyDescent="0.15">
      <c r="A35" s="20" t="s">
        <v>49</v>
      </c>
      <c r="B35" s="35"/>
      <c r="C35" s="35"/>
      <c r="D35" s="35"/>
      <c r="E35" s="35"/>
      <c r="F35" s="35"/>
      <c r="G35" s="35"/>
      <c r="H35" s="22"/>
      <c r="I35" s="22"/>
      <c r="J35" s="22"/>
      <c r="K35" s="33"/>
      <c r="L35" s="33"/>
      <c r="M35" s="33">
        <f t="shared" si="0"/>
        <v>0</v>
      </c>
      <c r="N35" s="34"/>
      <c r="O35" s="25"/>
      <c r="P35" s="25"/>
    </row>
    <row r="36" spans="1:16" s="23" customFormat="1" x14ac:dyDescent="0.15">
      <c r="A36" s="20" t="s">
        <v>50</v>
      </c>
      <c r="B36" s="35"/>
      <c r="C36" s="35"/>
      <c r="D36" s="35"/>
      <c r="E36" s="35"/>
      <c r="F36" s="35"/>
      <c r="G36" s="35"/>
      <c r="H36" s="22"/>
      <c r="I36" s="22"/>
      <c r="J36" s="22"/>
      <c r="K36" s="33"/>
      <c r="L36" s="33"/>
      <c r="M36" s="33">
        <f t="shared" si="0"/>
        <v>0</v>
      </c>
      <c r="N36" s="34"/>
      <c r="O36" s="25"/>
      <c r="P36" s="25"/>
    </row>
    <row r="37" spans="1:16" s="23" customFormat="1" x14ac:dyDescent="0.15">
      <c r="A37" s="20" t="s">
        <v>51</v>
      </c>
      <c r="B37" s="35"/>
      <c r="C37" s="35"/>
      <c r="D37" s="35"/>
      <c r="E37" s="35"/>
      <c r="F37" s="35"/>
      <c r="G37" s="35"/>
      <c r="H37" s="22"/>
      <c r="I37" s="22"/>
      <c r="J37" s="22"/>
      <c r="K37" s="33"/>
      <c r="L37" s="33"/>
      <c r="M37" s="33">
        <f t="shared" si="0"/>
        <v>0</v>
      </c>
      <c r="N37" s="34"/>
      <c r="O37" s="25"/>
      <c r="P37" s="25"/>
    </row>
    <row r="38" spans="1:16" s="23" customFormat="1" x14ac:dyDescent="0.15">
      <c r="A38" s="20" t="s">
        <v>52</v>
      </c>
      <c r="B38" s="35"/>
      <c r="C38" s="35"/>
      <c r="D38" s="35"/>
      <c r="E38" s="35"/>
      <c r="F38" s="35"/>
      <c r="G38" s="35"/>
      <c r="H38" s="22"/>
      <c r="I38" s="22"/>
      <c r="J38" s="22"/>
      <c r="K38" s="33"/>
      <c r="L38" s="33"/>
      <c r="M38" s="33">
        <f t="shared" si="0"/>
        <v>0</v>
      </c>
      <c r="N38" s="34"/>
      <c r="O38" s="25"/>
      <c r="P38" s="25"/>
    </row>
    <row r="39" spans="1:16" s="23" customFormat="1" x14ac:dyDescent="0.15">
      <c r="A39" s="20" t="s">
        <v>53</v>
      </c>
      <c r="B39" s="35"/>
      <c r="C39" s="35"/>
      <c r="D39" s="35"/>
      <c r="E39" s="35"/>
      <c r="F39" s="35"/>
      <c r="G39" s="35"/>
      <c r="H39" s="22"/>
      <c r="I39" s="22"/>
      <c r="J39" s="22"/>
      <c r="K39" s="33"/>
      <c r="L39" s="33"/>
      <c r="M39" s="33">
        <f t="shared" si="0"/>
        <v>0</v>
      </c>
      <c r="N39" s="34"/>
      <c r="O39" s="25"/>
      <c r="P39" s="25"/>
    </row>
    <row r="40" spans="1:16" s="23" customFormat="1" x14ac:dyDescent="0.15">
      <c r="A40" s="20" t="s">
        <v>54</v>
      </c>
      <c r="B40" s="35"/>
      <c r="C40" s="35"/>
      <c r="D40" s="35"/>
      <c r="E40" s="35"/>
      <c r="F40" s="35"/>
      <c r="G40" s="35"/>
      <c r="H40" s="22"/>
      <c r="I40" s="22"/>
      <c r="J40" s="22"/>
      <c r="K40" s="33"/>
      <c r="L40" s="33"/>
      <c r="M40" s="33">
        <f t="shared" si="0"/>
        <v>0</v>
      </c>
      <c r="N40" s="34"/>
      <c r="O40" s="25"/>
      <c r="P40" s="25"/>
    </row>
    <row r="41" spans="1:16" s="23" customFormat="1" x14ac:dyDescent="0.15">
      <c r="A41" s="20" t="s">
        <v>55</v>
      </c>
      <c r="B41" s="35"/>
      <c r="C41" s="35"/>
      <c r="D41" s="35"/>
      <c r="E41" s="35"/>
      <c r="F41" s="35"/>
      <c r="G41" s="35"/>
      <c r="H41" s="22"/>
      <c r="I41" s="22"/>
      <c r="J41" s="22"/>
      <c r="K41" s="33"/>
      <c r="L41" s="33"/>
      <c r="M41" s="33">
        <f t="shared" si="0"/>
        <v>0</v>
      </c>
      <c r="N41" s="34"/>
      <c r="O41" s="25"/>
      <c r="P41" s="25"/>
    </row>
    <row r="42" spans="1:16" s="23" customFormat="1" x14ac:dyDescent="0.15">
      <c r="A42" s="20" t="s">
        <v>56</v>
      </c>
      <c r="B42" s="35"/>
      <c r="C42" s="35"/>
      <c r="D42" s="35"/>
      <c r="E42" s="35"/>
      <c r="F42" s="35"/>
      <c r="G42" s="35"/>
      <c r="H42" s="22"/>
      <c r="I42" s="22"/>
      <c r="J42" s="22"/>
      <c r="K42" s="33"/>
      <c r="L42" s="33"/>
      <c r="M42" s="33">
        <f t="shared" si="0"/>
        <v>0</v>
      </c>
      <c r="N42" s="34"/>
      <c r="O42" s="25"/>
      <c r="P42" s="25"/>
    </row>
    <row r="43" spans="1:16" s="23" customFormat="1" x14ac:dyDescent="0.15">
      <c r="A43" s="20" t="s">
        <v>57</v>
      </c>
      <c r="B43" s="35"/>
      <c r="C43" s="35"/>
      <c r="D43" s="35"/>
      <c r="E43" s="35"/>
      <c r="F43" s="35"/>
      <c r="G43" s="35"/>
      <c r="H43" s="22"/>
      <c r="I43" s="22"/>
      <c r="J43" s="22"/>
      <c r="K43" s="33"/>
      <c r="L43" s="33"/>
      <c r="M43" s="33">
        <f t="shared" si="0"/>
        <v>0</v>
      </c>
      <c r="N43" s="34"/>
      <c r="O43" s="25"/>
      <c r="P43" s="25"/>
    </row>
    <row r="44" spans="1:16" x14ac:dyDescent="0.15">
      <c r="A44" s="20" t="s">
        <v>66</v>
      </c>
      <c r="B44" s="35"/>
      <c r="C44" s="35"/>
      <c r="D44" s="35"/>
      <c r="E44" s="35"/>
      <c r="F44" s="35"/>
      <c r="G44" s="35"/>
      <c r="H44" s="22"/>
      <c r="I44" s="22"/>
      <c r="J44" s="22"/>
      <c r="K44" s="33"/>
      <c r="L44" s="33"/>
      <c r="M44" s="33">
        <f t="shared" ref="M44:M45" si="1">K44*L44</f>
        <v>0</v>
      </c>
      <c r="N44" s="34"/>
    </row>
    <row r="45" spans="1:16" x14ac:dyDescent="0.15">
      <c r="A45" s="20" t="s">
        <v>67</v>
      </c>
      <c r="B45" s="35"/>
      <c r="C45" s="35"/>
      <c r="D45" s="35"/>
      <c r="E45" s="35"/>
      <c r="F45" s="35"/>
      <c r="G45" s="35"/>
      <c r="H45" s="22"/>
      <c r="I45" s="22"/>
      <c r="J45" s="22"/>
      <c r="K45" s="33"/>
      <c r="L45" s="33"/>
      <c r="M45" s="33">
        <f t="shared" si="1"/>
        <v>0</v>
      </c>
      <c r="N45" s="34"/>
    </row>
  </sheetData>
  <autoFilter ref="A6:N43"/>
  <mergeCells count="1">
    <mergeCell ref="K5:M5"/>
  </mergeCells>
  <conditionalFormatting sqref="M7:M45">
    <cfRule type="cellIs" dxfId="9" priority="6" operator="greaterThanOrEqual">
      <formula>16</formula>
    </cfRule>
    <cfRule type="cellIs" dxfId="8" priority="7" operator="between">
      <formula>9</formula>
      <formula>15</formula>
    </cfRule>
    <cfRule type="cellIs" dxfId="7" priority="8" operator="between">
      <formula>3</formula>
      <formula>8</formula>
    </cfRule>
    <cfRule type="cellIs" dxfId="6" priority="9" operator="between">
      <formula>1</formula>
      <formula>3</formula>
    </cfRule>
    <cfRule type="cellIs" dxfId="5" priority="10" operator="equal">
      <formula>0</formula>
    </cfRule>
  </conditionalFormatting>
  <conditionalFormatting sqref="N44:N45 N7:P43">
    <cfRule type="containsText" dxfId="4" priority="1" operator="containsText" text="V.High">
      <formula>NOT(ISERROR(SEARCH("V.High",N7)))</formula>
    </cfRule>
    <cfRule type="containsText" dxfId="3" priority="3" operator="containsText" text="High">
      <formula>NOT(ISERROR(SEARCH("High",N7)))</formula>
    </cfRule>
    <cfRule type="containsText" dxfId="2" priority="4" operator="containsText" text="Medium">
      <formula>NOT(ISERROR(SEARCH("Medium",N7)))</formula>
    </cfRule>
    <cfRule type="containsText" dxfId="1" priority="5" operator="containsText" text="Low">
      <formula>NOT(ISERROR(SEARCH("Low",N7)))</formula>
    </cfRule>
  </conditionalFormatting>
  <conditionalFormatting sqref="K7:L45">
    <cfRule type="cellIs" dxfId="0" priority="2" operator="greaterThan">
      <formula>0</formula>
    </cfRule>
  </conditionalFormatting>
  <pageMargins left="0.75" right="0.75" top="1" bottom="1" header="0.5" footer="0.5"/>
  <pageSetup paperSize="9" scale="60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Lists!$J$3:$J$5</xm:f>
          </x14:formula1>
          <xm:sqref>O7:P43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B1:S8"/>
  <sheetViews>
    <sheetView showGridLines="0" workbookViewId="0">
      <selection activeCell="B3" sqref="B3"/>
    </sheetView>
  </sheetViews>
  <sheetFormatPr baseColWidth="10" defaultColWidth="9" defaultRowHeight="13" x14ac:dyDescent="0.15"/>
  <cols>
    <col min="1" max="1" width="2" style="2" customWidth="1"/>
    <col min="2" max="2" width="9" style="2"/>
    <col min="3" max="3" width="2" style="31" customWidth="1"/>
    <col min="4" max="4" width="10.6640625" style="2" customWidth="1"/>
    <col min="5" max="5" width="2.1640625" style="31" customWidth="1"/>
    <col min="6" max="6" width="10.6640625" style="2" customWidth="1"/>
    <col min="7" max="7" width="2.1640625" style="31" customWidth="1"/>
    <col min="8" max="8" width="10.6640625" style="2" customWidth="1"/>
    <col min="9" max="9" width="2.1640625" style="31" customWidth="1"/>
    <col min="10" max="10" width="10.6640625" style="2" customWidth="1"/>
    <col min="11" max="11" width="2.1640625" style="31" customWidth="1"/>
    <col min="12" max="16" width="2.5" style="2" customWidth="1"/>
    <col min="17" max="17" width="2.6640625" style="2" bestFit="1" customWidth="1"/>
    <col min="18" max="18" width="2.1640625" style="31" customWidth="1"/>
    <col min="19" max="19" width="22.1640625" style="2" bestFit="1" customWidth="1"/>
    <col min="20" max="20" width="2.1640625" style="2" customWidth="1"/>
    <col min="21" max="16384" width="9" style="2"/>
  </cols>
  <sheetData>
    <row r="1" spans="2:19" ht="12.75" customHeight="1" x14ac:dyDescent="0.15">
      <c r="B1" s="1" t="s">
        <v>7</v>
      </c>
      <c r="D1" s="1" t="s">
        <v>3</v>
      </c>
      <c r="F1" s="1" t="s">
        <v>10</v>
      </c>
      <c r="H1" s="1" t="s">
        <v>11</v>
      </c>
      <c r="J1" s="1" t="s">
        <v>12</v>
      </c>
      <c r="L1" s="1" t="s">
        <v>25</v>
      </c>
      <c r="N1" s="54"/>
      <c r="O1" s="54"/>
      <c r="P1" s="54"/>
      <c r="S1" s="1" t="s">
        <v>137</v>
      </c>
    </row>
    <row r="2" spans="2:19" ht="12.75" customHeight="1" x14ac:dyDescent="0.15">
      <c r="B2" s="1"/>
      <c r="D2" s="1"/>
      <c r="F2" s="1"/>
      <c r="H2" s="1"/>
      <c r="J2" s="1"/>
      <c r="L2" s="2">
        <v>5</v>
      </c>
      <c r="M2" s="63">
        <v>5</v>
      </c>
      <c r="N2" s="59">
        <v>10</v>
      </c>
      <c r="O2" s="59">
        <v>15</v>
      </c>
      <c r="P2" s="61">
        <v>20</v>
      </c>
      <c r="Q2" s="62">
        <v>25</v>
      </c>
      <c r="S2" s="1"/>
    </row>
    <row r="3" spans="2:19" x14ac:dyDescent="0.15">
      <c r="B3" s="2" t="s">
        <v>8</v>
      </c>
      <c r="D3" s="2" t="s">
        <v>5</v>
      </c>
      <c r="F3" s="2" t="s">
        <v>11</v>
      </c>
      <c r="H3" s="2">
        <v>1</v>
      </c>
      <c r="J3" s="2" t="s">
        <v>21</v>
      </c>
      <c r="L3" s="18">
        <v>4</v>
      </c>
      <c r="M3" s="55">
        <v>4</v>
      </c>
      <c r="N3" s="55">
        <v>8</v>
      </c>
      <c r="O3" s="56">
        <v>12</v>
      </c>
      <c r="P3" s="57">
        <v>16</v>
      </c>
      <c r="Q3" s="62">
        <v>20</v>
      </c>
      <c r="S3" s="2" t="s">
        <v>118</v>
      </c>
    </row>
    <row r="4" spans="2:19" x14ac:dyDescent="0.15">
      <c r="D4" s="2" t="s">
        <v>4</v>
      </c>
      <c r="F4" s="2" t="s">
        <v>12</v>
      </c>
      <c r="H4" s="2">
        <v>2</v>
      </c>
      <c r="J4" s="2" t="s">
        <v>22</v>
      </c>
      <c r="L4" s="18">
        <v>3</v>
      </c>
      <c r="M4" s="58">
        <v>3</v>
      </c>
      <c r="N4" s="55">
        <v>6</v>
      </c>
      <c r="O4" s="56">
        <v>9</v>
      </c>
      <c r="P4" s="56">
        <v>12</v>
      </c>
      <c r="Q4" s="60">
        <v>15</v>
      </c>
      <c r="S4" s="2" t="s">
        <v>115</v>
      </c>
    </row>
    <row r="5" spans="2:19" x14ac:dyDescent="0.15">
      <c r="D5" s="2" t="s">
        <v>165</v>
      </c>
      <c r="H5" s="2">
        <v>3</v>
      </c>
      <c r="J5" s="2" t="s">
        <v>23</v>
      </c>
      <c r="L5" s="18">
        <v>2</v>
      </c>
      <c r="M5" s="58">
        <v>2</v>
      </c>
      <c r="N5" s="55">
        <v>4</v>
      </c>
      <c r="O5" s="55">
        <v>6</v>
      </c>
      <c r="P5" s="55">
        <v>8</v>
      </c>
      <c r="Q5" s="60">
        <v>10</v>
      </c>
      <c r="S5" s="2" t="s">
        <v>116</v>
      </c>
    </row>
    <row r="6" spans="2:19" x14ac:dyDescent="0.15">
      <c r="D6" s="2" t="s">
        <v>138</v>
      </c>
      <c r="H6" s="2">
        <v>4</v>
      </c>
      <c r="J6" s="2" t="s">
        <v>111</v>
      </c>
      <c r="L6" s="18">
        <v>1</v>
      </c>
      <c r="M6" s="58">
        <v>1</v>
      </c>
      <c r="N6" s="58">
        <v>2</v>
      </c>
      <c r="O6" s="58">
        <v>3</v>
      </c>
      <c r="P6" s="55">
        <v>4</v>
      </c>
      <c r="Q6" s="63">
        <v>5</v>
      </c>
      <c r="S6" s="2" t="s">
        <v>154</v>
      </c>
    </row>
    <row r="7" spans="2:19" x14ac:dyDescent="0.15">
      <c r="H7" s="2">
        <v>5</v>
      </c>
      <c r="L7" s="18"/>
      <c r="M7" s="18">
        <v>1</v>
      </c>
      <c r="N7" s="18">
        <v>2</v>
      </c>
      <c r="O7" s="18">
        <v>3</v>
      </c>
      <c r="P7" s="18">
        <v>4</v>
      </c>
      <c r="Q7" s="2">
        <v>5</v>
      </c>
      <c r="S7" s="2" t="s">
        <v>158</v>
      </c>
    </row>
    <row r="8" spans="2:19" x14ac:dyDescent="0.15">
      <c r="S8" s="2" t="s">
        <v>157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 Plan</vt:lpstr>
      <vt:lpstr>Project Team</vt:lpstr>
      <vt:lpstr>Risk &amp; Issue Log</vt:lpstr>
      <vt:lpstr>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Brewster</dc:creator>
  <cp:lastModifiedBy>Microsoft Office User</cp:lastModifiedBy>
  <cp:lastPrinted>2017-12-07T13:58:46Z</cp:lastPrinted>
  <dcterms:created xsi:type="dcterms:W3CDTF">2014-02-20T09:32:31Z</dcterms:created>
  <dcterms:modified xsi:type="dcterms:W3CDTF">2018-06-08T11:28:17Z</dcterms:modified>
</cp:coreProperties>
</file>